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345" windowWidth="15120" windowHeight="7770" tabRatio="918"/>
  </bookViews>
  <sheets>
    <sheet name="Структура и объем затрат" sheetId="6" r:id="rId1"/>
  </sheets>
  <externalReferences>
    <externalReference r:id="rId2"/>
  </externalReferences>
  <definedNames>
    <definedName name="_COB038">'[1]Таблица3 (267)'!$F$13</definedName>
    <definedName name="_COB10">'[1]Таблица3 (267)'!$F$10</definedName>
    <definedName name="_COB110">'[1]Таблица3 (267)'!$F$8</definedName>
    <definedName name="_COB3">'[1]Таблица3 (267)'!$F$12</definedName>
    <definedName name="_COB35">'[1]Таблица3 (267)'!$F$9</definedName>
    <definedName name="_COB6">'[1]Таблица3 (267)'!$F$11</definedName>
    <definedName name="_IKL10">'[1]Таблица3 (267)'!$J$10</definedName>
    <definedName name="_IKL110">'[1]Таблица3 (267)'!$J$8</definedName>
    <definedName name="_IKL3">'[1]Таблица3 (267)'!$J$12</definedName>
    <definedName name="_IKL35">'[1]Таблица3 (267)'!$J$9</definedName>
    <definedName name="_IKL6">'[1]Таблица3 (267)'!$J$11</definedName>
    <definedName name="_LEP038">'[1]Таблица3 (267)'!$B$13</definedName>
    <definedName name="_LEP10">'[1]Таблица3 (267)'!$B$10</definedName>
    <definedName name="_LEP110">'[1]Таблица3 (267)'!$B$8</definedName>
    <definedName name="_LEP3">'[1]Таблица3 (267)'!$B$12</definedName>
    <definedName name="_LEP35">'[1]Таблица3 (267)'!$B$9</definedName>
    <definedName name="_LEP6">'[1]Таблица3 (267)'!$B$11</definedName>
    <definedName name="_OPN10">'[1]Таблица3 (267)'!$P$10</definedName>
    <definedName name="_OPN110">'[1]Таблица3 (267)'!$P$8</definedName>
    <definedName name="_OPN3">'[1]Таблица3 (267)'!$P$12</definedName>
    <definedName name="_OPN35">'[1]Таблица3 (267)'!$P$9</definedName>
    <definedName name="_OPN6">'[1]Таблица3 (267)'!$P$11</definedName>
    <definedName name="_RV10">'[1]Таблица3 (267)'!$O$10</definedName>
    <definedName name="_RV110">'[1]Таблица3 (267)'!$O$8</definedName>
    <definedName name="_RV3">'[1]Таблица3 (267)'!$O$12</definedName>
    <definedName name="_RV35">'[1]Таблица3 (267)'!$O$9</definedName>
    <definedName name="_RV6">'[1]Таблица3 (267)'!$O$11</definedName>
    <definedName name="_TH10">'[1]Таблица3 (267)'!$L$10</definedName>
    <definedName name="_TH110">'[1]Таблица3 (267)'!$L$8</definedName>
    <definedName name="_TH3">'[1]Таблица3 (267)'!$L$12</definedName>
    <definedName name="_TH35">'[1]Таблица3 (267)'!$L$9</definedName>
    <definedName name="_TH6">'[1]Таблица3 (267)'!$L$11</definedName>
    <definedName name="_TKZ10">'[1]Таблица3 (267)'!$D$10</definedName>
    <definedName name="_TKZ110">'[1]Таблица3 (267)'!$D$8</definedName>
    <definedName name="_TKZ3">'[1]Таблица3 (267)'!$D$12</definedName>
    <definedName name="_TKZ35">'[1]Таблица3 (267)'!$D$9</definedName>
    <definedName name="_TKZ6">'[1]Таблица3 (267)'!$D$11</definedName>
    <definedName name="_TT038">'[1]Таблица3 (267)'!$K$13</definedName>
    <definedName name="_TT10">'[1]Таблица3 (267)'!$K$10</definedName>
    <definedName name="_TT110">'[1]Таблица3 (267)'!$K$8</definedName>
    <definedName name="_TT3">'[1]Таблица3 (267)'!$K$12</definedName>
    <definedName name="_TT35">'[1]Таблица3 (267)'!$K$9</definedName>
    <definedName name="_TT6">'[1]Таблица3 (267)'!$K$11</definedName>
    <definedName name="_TXX10">'[1]Таблица3 (267)'!$E$10</definedName>
    <definedName name="_TXX110">'[1]Таблица3 (267)'!$E$8</definedName>
    <definedName name="_TXX3">'[1]Таблица3 (267)'!$E$12</definedName>
    <definedName name="_TXX35">'[1]Таблица3 (267)'!$E$9</definedName>
    <definedName name="_TXX6">'[1]Таблица3 (267)'!$E$11</definedName>
    <definedName name="CHET038">'[1]Таблица3 (267)'!$M$13</definedName>
    <definedName name="CKBK10">'[1]Таблица3 (267)'!$G$10</definedName>
    <definedName name="CKBK110">'[1]Таблица3 (267)'!$G$8</definedName>
    <definedName name="CKBK3">'[1]Таблица3 (267)'!$G$12</definedName>
    <definedName name="CKBK35">'[1]Таблица3 (267)'!$G$9</definedName>
    <definedName name="CKBK6">'[1]Таблица3 (267)'!$G$11</definedName>
    <definedName name="CPPC10">'[1]Таблица3 (267)'!$N$10</definedName>
    <definedName name="CPPC110">'[1]Таблица3 (267)'!$N$8</definedName>
    <definedName name="CPPC3">'[1]Таблица3 (267)'!$N$12</definedName>
    <definedName name="CPPC35">'[1]Таблица3 (267)'!$N$9</definedName>
    <definedName name="CPPC6">'[1]Таблица3 (267)'!$N$11</definedName>
    <definedName name="DPPU038">[1]ДОПУСТИМАЯ_ПОГРЕШНОСТЬ!$M$7</definedName>
    <definedName name="DPPU10">[1]ДОПУСТИМАЯ_ПОГРЕШНОСТЬ!$M$4</definedName>
    <definedName name="DPPU110">[1]ДОПУСТИМАЯ_ПОГРЕШНОСТЬ!$M$1</definedName>
    <definedName name="DPPU3">[1]ДОПУСТИМАЯ_ПОГРЕШНОСТЬ!$M$6</definedName>
    <definedName name="DPPU35">[1]ДОПУСТИМАЯ_ПОГРЕШНОСТЬ!$M$2</definedName>
    <definedName name="DPPU6">[1]ДОПУСТИМАЯ_ПОГРЕШНОСТЬ!$M$5</definedName>
    <definedName name="DPPUCHII">[1]ДОПУСТИМАЯ_ПОГРЕШНОСТЬ!$M$3</definedName>
    <definedName name="IZOL10">'[1]Таблица3 (267)'!$I$10</definedName>
    <definedName name="IZOL110">'[1]Таблица3 (267)'!$I$8</definedName>
    <definedName name="IZOL3">'[1]Таблица3 (267)'!$I$12</definedName>
    <definedName name="IZOL35">'[1]Таблица3 (267)'!$I$9</definedName>
    <definedName name="IZOL6">'[1]Таблица3 (267)'!$I$11</definedName>
    <definedName name="koef1">[1]Сводка!$I$15</definedName>
    <definedName name="koef2">[1]Сводка!$H$15</definedName>
    <definedName name="koef3">[1]Сводка!$G$15</definedName>
    <definedName name="koef4">[1]Сводка!$F$15</definedName>
    <definedName name="Kсумм">[1]Сводка!$C$19</definedName>
    <definedName name="REAK10">'[1]Таблица3 (267)'!$H$10</definedName>
    <definedName name="REAK110">'[1]Таблица3 (267)'!$H$8</definedName>
    <definedName name="REAK3">'[1]Таблица3 (267)'!$H$12</definedName>
    <definedName name="REAK35">'[1]Таблица3 (267)'!$H$9</definedName>
    <definedName name="REAK6">'[1]Таблица3 (267)'!$H$11</definedName>
    <definedName name="UPVC10">'[1]Таблица3 (267)'!$Q$10</definedName>
    <definedName name="UPVC110">'[1]Таблица3 (267)'!$Q$8</definedName>
    <definedName name="UPVC3">'[1]Таблица3 (267)'!$Q$12</definedName>
    <definedName name="UPVC35">'[1]Таблица3 (267)'!$Q$9</definedName>
    <definedName name="UPVC6">'[1]Таблица3 (267)'!$Q$11</definedName>
    <definedName name="ВНбаз">'[1]Потери по уровню напряжения'!$B$5</definedName>
    <definedName name="ВНрег">'[1]Потери по уровню напряжения'!$F$5</definedName>
    <definedName name="допустимаяпогрешность">'[1]Определение погрешности'!$C$5</definedName>
    <definedName name="ДПбазВН">'[1]Структура потерь'!$D$24</definedName>
    <definedName name="ДПбазНН">'[1]Структура потерь'!$D$70</definedName>
    <definedName name="ДПбазСНI">'[1]Структура потерь'!$D$43</definedName>
    <definedName name="ДПбазСНII">'[1]Структура потерь'!$D$62</definedName>
    <definedName name="ДПрегВН">'[1]Структура потерь'!$G$24</definedName>
    <definedName name="ДПрегНН">'[1]Структура потерь'!$G$70</definedName>
    <definedName name="ДПрегСНI">'[1]Структура потерь'!$G$43</definedName>
    <definedName name="ДПрегСНII">'[1]Структура потерь'!$G$62</definedName>
    <definedName name="коэф">[1]Поступление!$E$1</definedName>
    <definedName name="ННбаз">'[1]Потери по уровню напряжения'!$B$17</definedName>
    <definedName name="ННрег">'[1]Потери по уровню напряжения'!$F$17</definedName>
    <definedName name="НПбазВН">'[1]Структура потерь'!$D$21</definedName>
    <definedName name="НПбазНН">'[1]Структура потерь'!$D$69</definedName>
    <definedName name="НПбазСНI">'[1]Структура потерь'!$D$40</definedName>
    <definedName name="НПбазСНII">'[1]Структура потерь'!$D$59</definedName>
    <definedName name="НПрегВН">'[1]Структура потерь'!$G$21</definedName>
    <definedName name="НПрегНН">'[1]Структура потерь'!$G$69</definedName>
    <definedName name="НПрегСНI">'[1]Структура потерь'!$G$40</definedName>
    <definedName name="НПрегСНII">'[1]Структура потерь'!$G$59</definedName>
    <definedName name="ПОКУПКАбаз">'[1]Потери по уровню напряжения'!$B$21</definedName>
    <definedName name="ПОКУПКАрег">'[1]Потери по уровню напряжения'!$F$21</definedName>
    <definedName name="потерибаз">'[1]Структура потерь'!$D$72</definedName>
    <definedName name="потерирег">'[1]Структура потерь'!$G$72</definedName>
    <definedName name="СНIIбаз">'[1]Потери по уровню напряжения'!$B$13</definedName>
    <definedName name="СНIIрег">'[1]Потери по уровню напряжения'!$F$13</definedName>
    <definedName name="СНIбаз">'[1]Потери по уровню напряжения'!$B$9</definedName>
    <definedName name="СНIрег">'[1]Потери по уровню напряжения'!$F$9</definedName>
    <definedName name="ТехПотериБазВН">'[1]Структура потерь'!$D$25</definedName>
    <definedName name="ТехПотериБазНН">'[1]Структура потерь'!$D$71</definedName>
    <definedName name="ТехПотериБазСНI">'[1]Структура потерь'!$D$44</definedName>
    <definedName name="ТехПотериБазСНII">'[1]Структура потерь'!$D$63</definedName>
    <definedName name="ТехПотериРегВН">'[1]Структура потерь'!$G$25</definedName>
    <definedName name="ТехПотериРегНН">'[1]Структура потерь'!$G$71</definedName>
    <definedName name="ТехПотериРегСНI">'[1]Структура потерь'!$G$44</definedName>
    <definedName name="ТехПотериРегСНII">'[1]Структура потерь'!$G$63</definedName>
    <definedName name="УПбазВН">'[1]Структура потерь'!$D$8</definedName>
    <definedName name="УПбазНН">'[1]Структура потерь'!$D$65</definedName>
    <definedName name="УПбазСНI">'[1]Структура потерь'!$D$27</definedName>
    <definedName name="УПбазСНII">'[1]Структура потерь'!$D$46</definedName>
    <definedName name="УПрегВН">'[1]Структура потерь'!$G$8</definedName>
    <definedName name="УПрегНН">'[1]Структура потерь'!$G$65</definedName>
    <definedName name="УПрегСНI">'[1]Структура потерь'!$G$27</definedName>
    <definedName name="УПрегСНII">'[1]Структура потерь'!$G$46</definedName>
  </definedNames>
  <calcPr calcId="145621"/>
</workbook>
</file>

<file path=xl/calcChain.xml><?xml version="1.0" encoding="utf-8"?>
<calcChain xmlns="http://schemas.openxmlformats.org/spreadsheetml/2006/main">
  <c r="F20" i="6" l="1"/>
  <c r="D12" i="6"/>
  <c r="F14" i="6" l="1"/>
  <c r="F24" i="6" l="1"/>
  <c r="F21" i="6"/>
  <c r="F19" i="6"/>
  <c r="F18" i="6"/>
  <c r="F17" i="6"/>
  <c r="F15" i="6"/>
  <c r="F12" i="6"/>
  <c r="F10" i="6"/>
  <c r="F9" i="6"/>
  <c r="F8" i="6"/>
  <c r="D13" i="6" l="1"/>
  <c r="E7" i="6"/>
  <c r="F13" i="6" l="1"/>
  <c r="E13" i="6"/>
  <c r="D22" i="6" l="1"/>
  <c r="D7" i="6"/>
  <c r="F7" i="6" s="1"/>
  <c r="D6" i="6" l="1"/>
  <c r="E22" i="6" l="1"/>
  <c r="F22" i="6" s="1"/>
  <c r="E6" i="6" l="1"/>
  <c r="F6" i="6" s="1"/>
</calcChain>
</file>

<file path=xl/sharedStrings.xml><?xml version="1.0" encoding="utf-8"?>
<sst xmlns="http://schemas.openxmlformats.org/spreadsheetml/2006/main" count="80" uniqueCount="60">
  <si>
    <t>№ п/п</t>
  </si>
  <si>
    <t>Показатель</t>
  </si>
  <si>
    <t>Примечание:</t>
  </si>
  <si>
    <t>тыс.руб.</t>
  </si>
  <si>
    <t>Ед. изм.</t>
  </si>
  <si>
    <t>Примечание</t>
  </si>
  <si>
    <t>план</t>
  </si>
  <si>
    <t>факт</t>
  </si>
  <si>
    <t>I.</t>
  </si>
  <si>
    <t>1.</t>
  </si>
  <si>
    <t>1.1.</t>
  </si>
  <si>
    <t>Подконтрольные расходы всего, в том числе:</t>
  </si>
  <si>
    <t>1.1.1.</t>
  </si>
  <si>
    <t>Материальные расходы, всего</t>
  </si>
  <si>
    <t>1.1.1.1.</t>
  </si>
  <si>
    <t>в том числе на ремонт</t>
  </si>
  <si>
    <t>1.1.2.</t>
  </si>
  <si>
    <t>Фонд оплаты труда</t>
  </si>
  <si>
    <t>1.1.1.2.</t>
  </si>
  <si>
    <t>1.1.3.</t>
  </si>
  <si>
    <t>Прочие подконтрольные расходы</t>
  </si>
  <si>
    <t>1.3.</t>
  </si>
  <si>
    <t>Неподконтрольные расходы, включенные в НВВ всего, в том числе:</t>
  </si>
  <si>
    <t>1.3.1.</t>
  </si>
  <si>
    <t>арендная плата</t>
  </si>
  <si>
    <t>1.3.2.</t>
  </si>
  <si>
    <t>1.3.3.</t>
  </si>
  <si>
    <t>расходы на капитальные вложения</t>
  </si>
  <si>
    <t>1.3.4.</t>
  </si>
  <si>
    <t>1.3.5.</t>
  </si>
  <si>
    <t>прочие налоги</t>
  </si>
  <si>
    <t>1.3.6.</t>
  </si>
  <si>
    <t>недополученный по независящим причинам доход (+)/ избыток средств, полученный в предыдущем периоде регулирования (-)</t>
  </si>
  <si>
    <t>1.3.7.</t>
  </si>
  <si>
    <t>прочие неподконтрольные расходы</t>
  </si>
  <si>
    <t>II.</t>
  </si>
  <si>
    <t>Справочно: расходы на ремонт всего (п. 1.1.1.1 + п. 1.1.1.2)</t>
  </si>
  <si>
    <t>III.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</si>
  <si>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</si>
  <si>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</si>
  <si>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"план" указываются соответствующие значения. Плановые значения подконтрольных расходов раскрываются в отношении расходов, учтенных регулирующим органом на первый год долгосрочного регулирования.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</si>
  <si>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</si>
  <si>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15% в столбце "Примечание" указываются причины их возникновения.</t>
  </si>
  <si>
    <t>Форма раскрытия информации о структуре и объемах затрат на оказание услуг по передаче электрической энергии МУП "Горсвет"</t>
  </si>
  <si>
    <t>Необходимая валовая выручка на содержание (котловая)</t>
  </si>
  <si>
    <t>Необходимая валовая выручка на содержание (собственная)</t>
  </si>
  <si>
    <t>IV.</t>
  </si>
  <si>
    <t>амортизация</t>
  </si>
  <si>
    <t>1.3.8.</t>
  </si>
  <si>
    <t>увеличение расходов в связи с потребностью в материальных ресурсах</t>
  </si>
  <si>
    <t>потери</t>
  </si>
  <si>
    <t>Откл.%</t>
  </si>
  <si>
    <t>страховые взносы</t>
  </si>
  <si>
    <t>налог на прибыль (УСНО)</t>
  </si>
  <si>
    <t>на большой размер налога повлияло погашение дебиторской задолженности за 2014 год в 2015 году</t>
  </si>
  <si>
    <t>2016 год</t>
  </si>
  <si>
    <t>планировалось увеличение ставок за арендную плату земельных участков на 2016 год</t>
  </si>
  <si>
    <t>в связи с законодательством изменился порядок начисления сбора за загрязнение окружающей среды</t>
  </si>
  <si>
    <t>на затраты по оплате труда отнесены: материальная помощь к отпуску в сумме 486,41 тыс.руб., начислены оценочные обязательстав по отпускам работников на конец года в сумме 1262,82 тыс.руб.</t>
  </si>
  <si>
    <t xml:space="preserve">прошли затраты по чрезвычайным ситуациям (шторм) в сумме 213,86 тыс.руб. и создан резерв сомнительных долгов в сумме 405,42 тыс.руб.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</si>
</sst>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0.000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1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8">
    <xf numFmtId="0" fontId="0" fillId="0" borderId="0" xfId="0"/>
    <xf numFmtId="0" fontId="5" fillId="0" borderId="3" xfId="0" applyFont="1" applyBorder="1"/>
    <xf numFmtId="0" fontId="2" fillId="0" borderId="0" xfId="0" applyFont="1" applyAlignment="1">
      <alignment horizontal="center" vertical="center"/>
    </xf>
    <xf numFmtId="0" fontId="6" fillId="0" borderId="0" xfId="0" applyFont="1"/>
    <xf numFmtId="0" fontId="0" fillId="0" borderId="0" xfId="0" applyFont="1" applyAlignment="1">
      <alignment horizontal="center"/>
    </xf>
    <xf numFmtId="0" fontId="0" fillId="0" borderId="0" xfId="0" applyFont="1"/>
    <xf numFmtId="0" fontId="7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0" fillId="0" borderId="0" xfId="0" applyAlignment="1">
      <alignment horizontal="center"/>
    </xf>
    <xf numFmtId="166" fontId="5" fillId="0" borderId="0" xfId="0" applyNumberFormat="1" applyFont="1" applyBorder="1"/>
    <xf numFmtId="0" fontId="5" fillId="0" borderId="3" xfId="0" applyFont="1" applyBorder="1" applyAlignment="1">
      <alignment wrapText="1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/>
    <xf numFmtId="166" fontId="5" fillId="2" borderId="3" xfId="0" applyNumberFormat="1" applyFont="1" applyFill="1" applyBorder="1"/>
    <xf numFmtId="0" fontId="5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horizontal="center"/>
    </xf>
    <xf numFmtId="0" fontId="5" fillId="4" borderId="3" xfId="0" applyFont="1" applyFill="1" applyBorder="1"/>
    <xf numFmtId="0" fontId="5" fillId="5" borderId="3" xfId="0" applyFont="1" applyFill="1" applyBorder="1" applyAlignment="1">
      <alignment wrapText="1"/>
    </xf>
    <xf numFmtId="2" fontId="8" fillId="2" borderId="3" xfId="0" applyNumberFormat="1" applyFont="1" applyFill="1" applyBorder="1" applyAlignment="1">
      <alignment vertical="center"/>
    </xf>
    <xf numFmtId="2" fontId="8" fillId="0" borderId="3" xfId="0" applyNumberFormat="1" applyFont="1" applyBorder="1" applyAlignment="1">
      <alignment vertical="center"/>
    </xf>
    <xf numFmtId="2" fontId="8" fillId="3" borderId="3" xfId="0" applyNumberFormat="1" applyFont="1" applyFill="1" applyBorder="1" applyAlignment="1">
      <alignment vertical="center"/>
    </xf>
    <xf numFmtId="2" fontId="8" fillId="4" borderId="3" xfId="0" applyNumberFormat="1" applyFont="1" applyFill="1" applyBorder="1" applyAlignment="1">
      <alignment vertical="center"/>
    </xf>
    <xf numFmtId="0" fontId="8" fillId="5" borderId="3" xfId="0" applyFont="1" applyFill="1" applyBorder="1" applyAlignment="1">
      <alignment wrapText="1"/>
    </xf>
    <xf numFmtId="0" fontId="8" fillId="0" borderId="3" xfId="0" applyFont="1" applyBorder="1"/>
    <xf numFmtId="2" fontId="8" fillId="0" borderId="3" xfId="0" applyNumberFormat="1" applyFont="1" applyFill="1" applyBorder="1" applyAlignment="1">
      <alignment vertical="center"/>
    </xf>
    <xf numFmtId="0" fontId="5" fillId="4" borderId="3" xfId="0" applyFont="1" applyFill="1" applyBorder="1" applyAlignment="1">
      <alignment horizontal="left" vertical="center"/>
    </xf>
    <xf numFmtId="167" fontId="6" fillId="0" borderId="0" xfId="0" applyNumberFormat="1" applyFont="1"/>
    <xf numFmtId="2" fontId="8" fillId="5" borderId="3" xfId="0" applyNumberFormat="1" applyFont="1" applyFill="1" applyBorder="1" applyAlignment="1">
      <alignment vertical="center"/>
    </xf>
    <xf numFmtId="0" fontId="8" fillId="0" borderId="3" xfId="0" applyFont="1" applyBorder="1" applyAlignment="1">
      <alignment wrapText="1"/>
    </xf>
    <xf numFmtId="0" fontId="8" fillId="0" borderId="0" xfId="0" applyNumberFormat="1" applyFont="1" applyFill="1" applyBorder="1" applyAlignment="1" applyProtection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41">
    <cellStyle name="Обычный" xfId="0" builtinId="0"/>
    <cellStyle name="Обычный 2" xfId="1"/>
    <cellStyle name="Финансовый [0] 2" xfId="2"/>
    <cellStyle name="Финансовый 10" xfId="4"/>
    <cellStyle name="Финансовый 11" xfId="5"/>
    <cellStyle name="Финансовый 12" xfId="6"/>
    <cellStyle name="Финансовый 13" xfId="7"/>
    <cellStyle name="Финансовый 14" xfId="8"/>
    <cellStyle name="Финансовый 15" xfId="9"/>
    <cellStyle name="Финансовый 16" xfId="10"/>
    <cellStyle name="Финансовый 17" xfId="11"/>
    <cellStyle name="Финансовый 18" xfId="12"/>
    <cellStyle name="Финансовый 19" xfId="13"/>
    <cellStyle name="Финансовый 2" xfId="3"/>
    <cellStyle name="Финансовый 20" xfId="14"/>
    <cellStyle name="Финансовый 21" xfId="15"/>
    <cellStyle name="Финансовый 22" xfId="16"/>
    <cellStyle name="Финансовый 23" xfId="17"/>
    <cellStyle name="Финансовый 24" xfId="18"/>
    <cellStyle name="Финансовый 25" xfId="19"/>
    <cellStyle name="Финансовый 26" xfId="20"/>
    <cellStyle name="Финансовый 27" xfId="21"/>
    <cellStyle name="Финансовый 28" xfId="22"/>
    <cellStyle name="Финансовый 29" xfId="23"/>
    <cellStyle name="Финансовый 3" xfId="24"/>
    <cellStyle name="Финансовый 30" xfId="25"/>
    <cellStyle name="Финансовый 31" xfId="26"/>
    <cellStyle name="Финансовый 32" xfId="27"/>
    <cellStyle name="Финансовый 33" xfId="28"/>
    <cellStyle name="Финансовый 34" xfId="29"/>
    <cellStyle name="Финансовый 35" xfId="30"/>
    <cellStyle name="Финансовый 36" xfId="31"/>
    <cellStyle name="Финансовый 37" xfId="32"/>
    <cellStyle name="Финансовый 38" xfId="33"/>
    <cellStyle name="Финансовый 39" xfId="34"/>
    <cellStyle name="Финансовый 4" xfId="35"/>
    <cellStyle name="Финансовый 5" xfId="36"/>
    <cellStyle name="Финансовый 6" xfId="37"/>
    <cellStyle name="Финансовый 7" xfId="38"/>
    <cellStyle name="Финансовый 8" xfId="39"/>
    <cellStyle name="Финансовый 9" xfId="40"/>
  </cellStyles>
  <dxfs count="0"/>
  <tableStyles count="0" defaultTableStyle="TableStyleMedium9" defaultPivotStyle="PivotStyleLight16"/>
  <colors>
    <mruColors>
      <color rgb="FF99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8;&#1040;&#1056;&#1048;&#1060;&#1067;%202012/&#1055;&#1086;&#1090;&#1077;&#1088;&#1080;/Balance%20&#1050;&#1086;&#1088;&#1103;&#1078;&#1084;&#1072;%202012(06.04.201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1 (267)"/>
      <sheetName val="Таблица2 (267)"/>
      <sheetName val="Таблица3 (267)"/>
      <sheetName val="Таблица5 (267)"/>
      <sheetName val="Таблица6 (267)"/>
      <sheetName val="Таблица8 (267)"/>
      <sheetName val="Таблица9 (267)"/>
      <sheetName val="Таблица10 (267)"/>
      <sheetName val="Загрузка"/>
      <sheetName val="Пояснение к формулам"/>
      <sheetName val="Таблица 1"/>
      <sheetName val="Таблица 2"/>
      <sheetName val="Таблица 2А"/>
      <sheetName val="Таблица 3"/>
      <sheetName val="Таблица 4"/>
      <sheetName val="Таблица 4А"/>
      <sheetName val="Таблица 5"/>
      <sheetName val="Таблица 6"/>
      <sheetName val="Таблица 7"/>
      <sheetName val="Таблица 8"/>
      <sheetName val="Таблица 9"/>
      <sheetName val="Определение погрешности"/>
      <sheetName val="Поступление"/>
      <sheetName val="Отпуск круп. потребителям"/>
      <sheetName val="Отпуск по трехфаз. счетчикам"/>
      <sheetName val="Отпуск по однофаз. счетчикам"/>
      <sheetName val="Сводка"/>
      <sheetName val="Структура потерь"/>
      <sheetName val="Потери по уровню напряжения"/>
      <sheetName val="Предложение к нормативу"/>
      <sheetName val="Динамика"/>
      <sheetName val="ДОПУСТИМАЯ_ПОГРЕШНОСТЬ"/>
      <sheetName val="Таблица 1 ПП"/>
      <sheetName val="Таблица 2 ПП"/>
      <sheetName val="Таблица 2а ПП"/>
      <sheetName val="Таблица 6 ПП"/>
      <sheetName val="Таблица 7 ПП"/>
      <sheetName val="Таблица 8 ПП"/>
      <sheetName val="Таблица 9 ПП"/>
      <sheetName val="Предложение на утверждение ПП"/>
      <sheetName val="Динамика основных показателей П"/>
    </sheetNames>
    <sheetDataSet>
      <sheetData sheetId="0"/>
      <sheetData sheetId="1"/>
      <sheetData sheetId="2">
        <row r="8">
          <cell r="B8">
            <v>0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B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B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>
            <v>0.38209900000000002</v>
          </cell>
          <cell r="D11">
            <v>0.111245</v>
          </cell>
          <cell r="E11">
            <v>1.35137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2.8815E-2</v>
          </cell>
          <cell r="K11">
            <v>4.1999999999999997E-3</v>
          </cell>
          <cell r="L11">
            <v>7.6999999999999994E-3</v>
          </cell>
          <cell r="N11">
            <v>3.8999999999999998E-3</v>
          </cell>
          <cell r="O11">
            <v>0</v>
          </cell>
          <cell r="P11">
            <v>0</v>
          </cell>
          <cell r="Q11">
            <v>0</v>
          </cell>
        </row>
        <row r="12">
          <cell r="B12">
            <v>0</v>
          </cell>
          <cell r="D12">
            <v>0</v>
          </cell>
          <cell r="E12">
            <v>0</v>
          </cell>
          <cell r="I12">
            <v>0</v>
          </cell>
          <cell r="N12">
            <v>0</v>
          </cell>
        </row>
        <row r="13">
          <cell r="B13">
            <v>3.178947</v>
          </cell>
          <cell r="F13">
            <v>0</v>
          </cell>
          <cell r="K13">
            <v>7.9799999999999996E-2</v>
          </cell>
          <cell r="M13">
            <v>0.43015370000000003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34">
          <cell r="F34" t="str">
            <v>не утверждались</v>
          </cell>
        </row>
      </sheetData>
      <sheetData sheetId="11">
        <row r="44">
          <cell r="E44">
            <v>6019.3781197314838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5">
          <cell r="C5">
            <v>299.16341973148121</v>
          </cell>
        </row>
      </sheetData>
      <sheetData sheetId="22">
        <row r="1">
          <cell r="E1">
            <v>0.50847420400399479</v>
          </cell>
        </row>
      </sheetData>
      <sheetData sheetId="23"/>
      <sheetData sheetId="24"/>
      <sheetData sheetId="25"/>
      <sheetData sheetId="26">
        <row r="4">
          <cell r="D4">
            <v>2011</v>
          </cell>
        </row>
        <row r="15">
          <cell r="F15">
            <v>0</v>
          </cell>
          <cell r="G15">
            <v>0</v>
          </cell>
          <cell r="H15">
            <v>1.2772319454365038</v>
          </cell>
          <cell r="I15">
            <v>1.2814012738836706</v>
          </cell>
        </row>
        <row r="19">
          <cell r="C19">
            <v>1.2772319454365038</v>
          </cell>
        </row>
      </sheetData>
      <sheetData sheetId="27">
        <row r="8">
          <cell r="D8">
            <v>0</v>
          </cell>
          <cell r="G8">
            <v>0</v>
          </cell>
        </row>
        <row r="21">
          <cell r="D21">
            <v>0</v>
          </cell>
          <cell r="G21">
            <v>0</v>
          </cell>
        </row>
        <row r="24">
          <cell r="D24">
            <v>0</v>
          </cell>
          <cell r="G24">
            <v>0</v>
          </cell>
        </row>
        <row r="25">
          <cell r="D25">
            <v>0</v>
          </cell>
          <cell r="G25">
            <v>0</v>
          </cell>
        </row>
        <row r="27">
          <cell r="D27">
            <v>0</v>
          </cell>
          <cell r="G27">
            <v>0</v>
          </cell>
        </row>
        <row r="40">
          <cell r="D40">
            <v>0</v>
          </cell>
          <cell r="G40">
            <v>0</v>
          </cell>
        </row>
        <row r="43">
          <cell r="D43">
            <v>0</v>
          </cell>
          <cell r="G43">
            <v>0</v>
          </cell>
        </row>
        <row r="44">
          <cell r="D44">
            <v>0</v>
          </cell>
          <cell r="G44">
            <v>0</v>
          </cell>
        </row>
        <row r="46">
          <cell r="D46">
            <v>1395.9850000000001</v>
          </cell>
          <cell r="G46">
            <v>1395.9850000000001</v>
          </cell>
        </row>
        <row r="59">
          <cell r="D59">
            <v>493.34400000000005</v>
          </cell>
          <cell r="G59">
            <v>630.11471688942663</v>
          </cell>
        </row>
        <row r="62">
          <cell r="D62">
            <v>152.11688171507791</v>
          </cell>
          <cell r="G62">
            <v>171.91441758735854</v>
          </cell>
        </row>
        <row r="63">
          <cell r="D63">
            <v>2041.445881715078</v>
          </cell>
          <cell r="G63">
            <v>2198.0141344767853</v>
          </cell>
        </row>
        <row r="65">
          <cell r="D65">
            <v>509.95370000000003</v>
          </cell>
          <cell r="G65">
            <v>509.95370000000003</v>
          </cell>
        </row>
        <row r="69">
          <cell r="D69">
            <v>3178.9470000000001</v>
          </cell>
          <cell r="G69">
            <v>4073.5067354086732</v>
          </cell>
        </row>
        <row r="70">
          <cell r="D70">
            <v>147.0465380164033</v>
          </cell>
          <cell r="G70">
            <v>166.45520496939821</v>
          </cell>
        </row>
        <row r="71">
          <cell r="D71">
            <v>3835.9472380164034</v>
          </cell>
          <cell r="G71">
            <v>4749.9156403780717</v>
          </cell>
        </row>
        <row r="72">
          <cell r="D72">
            <v>5877.3931197314814</v>
          </cell>
          <cell r="G72">
            <v>6947.929774854857</v>
          </cell>
        </row>
      </sheetData>
      <sheetData sheetId="28">
        <row r="5">
          <cell r="B5">
            <v>0</v>
          </cell>
          <cell r="F5">
            <v>0</v>
          </cell>
        </row>
        <row r="9">
          <cell r="B9">
            <v>0</v>
          </cell>
          <cell r="F9">
            <v>0</v>
          </cell>
        </row>
        <row r="13">
          <cell r="B13">
            <v>61246.022000000004</v>
          </cell>
          <cell r="F13">
            <v>69217</v>
          </cell>
        </row>
        <row r="17">
          <cell r="B17">
            <v>59204.576118284924</v>
          </cell>
          <cell r="F17">
            <v>67018.985865523209</v>
          </cell>
        </row>
        <row r="21">
          <cell r="B21">
            <v>61246.022000000004</v>
          </cell>
          <cell r="F21">
            <v>69217</v>
          </cell>
        </row>
      </sheetData>
      <sheetData sheetId="29"/>
      <sheetData sheetId="30"/>
      <sheetData sheetId="31">
        <row r="1">
          <cell r="M1">
            <v>0</v>
          </cell>
        </row>
        <row r="2">
          <cell r="M2">
            <v>0</v>
          </cell>
        </row>
        <row r="3">
          <cell r="M3">
            <v>152.11688171507791</v>
          </cell>
        </row>
        <row r="4">
          <cell r="M4">
            <v>0</v>
          </cell>
        </row>
        <row r="5">
          <cell r="M5">
            <v>152.11688171507791</v>
          </cell>
        </row>
        <row r="6">
          <cell r="M6">
            <v>0</v>
          </cell>
        </row>
        <row r="7">
          <cell r="M7">
            <v>147.0465380164033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zoomScale="90" zoomScaleNormal="90" zoomScaleSheetLayoutView="90" workbookViewId="0">
      <selection activeCell="H20" sqref="H20"/>
    </sheetView>
  </sheetViews>
  <sheetFormatPr defaultRowHeight="15" x14ac:dyDescent="0.25"/>
  <cols>
    <col min="1" max="1" width="9.140625" style="15"/>
    <col min="2" max="2" width="40" customWidth="1"/>
    <col min="4" max="4" width="12.140625" customWidth="1"/>
    <col min="5" max="5" width="11" customWidth="1"/>
    <col min="6" max="6" width="10.85546875" customWidth="1"/>
    <col min="7" max="7" width="29.7109375" customWidth="1"/>
    <col min="8" max="8" width="37" style="3" customWidth="1"/>
  </cols>
  <sheetData>
    <row r="1" spans="1:8" ht="45.75" customHeight="1" x14ac:dyDescent="0.25">
      <c r="A1" s="43" t="s">
        <v>43</v>
      </c>
      <c r="B1" s="43"/>
      <c r="C1" s="43"/>
      <c r="D1" s="43"/>
      <c r="E1" s="43"/>
      <c r="F1" s="43"/>
      <c r="G1" s="43"/>
    </row>
    <row r="2" spans="1:8" x14ac:dyDescent="0.25">
      <c r="A2" s="4"/>
      <c r="B2" s="5"/>
      <c r="C2" s="5"/>
      <c r="D2" s="5"/>
      <c r="E2" s="5"/>
      <c r="F2" s="5"/>
      <c r="G2" s="5"/>
    </row>
    <row r="3" spans="1:8" s="2" customFormat="1" x14ac:dyDescent="0.25">
      <c r="A3" s="44" t="s">
        <v>0</v>
      </c>
      <c r="B3" s="44" t="s">
        <v>1</v>
      </c>
      <c r="C3" s="44" t="s">
        <v>4</v>
      </c>
      <c r="D3" s="46" t="s">
        <v>55</v>
      </c>
      <c r="E3" s="47"/>
      <c r="F3" s="44" t="s">
        <v>51</v>
      </c>
      <c r="G3" s="44" t="s">
        <v>5</v>
      </c>
      <c r="H3" s="6"/>
    </row>
    <row r="4" spans="1:8" s="2" customFormat="1" x14ac:dyDescent="0.25">
      <c r="A4" s="45"/>
      <c r="B4" s="45"/>
      <c r="C4" s="45"/>
      <c r="D4" s="7" t="s">
        <v>6</v>
      </c>
      <c r="E4" s="7" t="s">
        <v>7</v>
      </c>
      <c r="F4" s="45"/>
      <c r="G4" s="45"/>
      <c r="H4" s="6"/>
    </row>
    <row r="5" spans="1:8" ht="30" x14ac:dyDescent="0.25">
      <c r="A5" s="8" t="s">
        <v>8</v>
      </c>
      <c r="B5" s="9" t="s">
        <v>44</v>
      </c>
      <c r="C5" s="10" t="s">
        <v>3</v>
      </c>
      <c r="D5" s="1"/>
      <c r="E5" s="1"/>
      <c r="F5" s="1"/>
      <c r="G5" s="1"/>
    </row>
    <row r="6" spans="1:8" ht="30" x14ac:dyDescent="0.25">
      <c r="A6" s="18" t="s">
        <v>9</v>
      </c>
      <c r="B6" s="19" t="s">
        <v>45</v>
      </c>
      <c r="C6" s="20" t="s">
        <v>3</v>
      </c>
      <c r="D6" s="31">
        <f>D7+D13</f>
        <v>30952.510000000002</v>
      </c>
      <c r="E6" s="31">
        <f>E7+E13</f>
        <v>36138.22</v>
      </c>
      <c r="F6" s="31">
        <f>E6/D6*100</f>
        <v>116.75376245739038</v>
      </c>
      <c r="G6" s="25"/>
    </row>
    <row r="7" spans="1:8" ht="30" x14ac:dyDescent="0.25">
      <c r="A7" s="21" t="s">
        <v>10</v>
      </c>
      <c r="B7" s="22" t="s">
        <v>11</v>
      </c>
      <c r="C7" s="23" t="s">
        <v>3</v>
      </c>
      <c r="D7" s="33">
        <f>D8+D10+D12</f>
        <v>20345.86</v>
      </c>
      <c r="E7" s="33">
        <f>E8+E10+E12</f>
        <v>23786.840000000004</v>
      </c>
      <c r="F7" s="33">
        <f>E7/D7*100</f>
        <v>116.91243329109709</v>
      </c>
      <c r="G7" s="24"/>
    </row>
    <row r="8" spans="1:8" ht="45" x14ac:dyDescent="0.25">
      <c r="A8" s="8" t="s">
        <v>12</v>
      </c>
      <c r="B8" s="9" t="s">
        <v>13</v>
      </c>
      <c r="C8" s="10" t="s">
        <v>3</v>
      </c>
      <c r="D8" s="32">
        <v>1039.19</v>
      </c>
      <c r="E8" s="32">
        <v>1441.18</v>
      </c>
      <c r="F8" s="40">
        <f>E8/D8*100</f>
        <v>138.6830127310694</v>
      </c>
      <c r="G8" s="17" t="s">
        <v>49</v>
      </c>
    </row>
    <row r="9" spans="1:8" x14ac:dyDescent="0.25">
      <c r="A9" s="8" t="s">
        <v>14</v>
      </c>
      <c r="B9" s="9" t="s">
        <v>15</v>
      </c>
      <c r="C9" s="10" t="s">
        <v>3</v>
      </c>
      <c r="D9" s="40">
        <v>585.99</v>
      </c>
      <c r="E9" s="32">
        <v>279.8</v>
      </c>
      <c r="F9" s="40">
        <f>E9/D9*100</f>
        <v>47.748255089677301</v>
      </c>
      <c r="G9" s="17"/>
    </row>
    <row r="10" spans="1:8" ht="105" x14ac:dyDescent="0.25">
      <c r="A10" s="8" t="s">
        <v>16</v>
      </c>
      <c r="B10" s="9" t="s">
        <v>17</v>
      </c>
      <c r="C10" s="10" t="s">
        <v>3</v>
      </c>
      <c r="D10" s="32">
        <v>15224.47</v>
      </c>
      <c r="E10" s="32">
        <v>17770.400000000001</v>
      </c>
      <c r="F10" s="40">
        <f>E10/D10*100</f>
        <v>116.72261825863232</v>
      </c>
      <c r="G10" s="41" t="s">
        <v>58</v>
      </c>
    </row>
    <row r="11" spans="1:8" x14ac:dyDescent="0.25">
      <c r="A11" s="8" t="s">
        <v>18</v>
      </c>
      <c r="B11" s="9" t="s">
        <v>15</v>
      </c>
      <c r="C11" s="10" t="s">
        <v>3</v>
      </c>
      <c r="D11" s="32"/>
      <c r="E11" s="32"/>
      <c r="F11" s="32"/>
      <c r="G11" s="1"/>
    </row>
    <row r="12" spans="1:8" x14ac:dyDescent="0.25">
      <c r="A12" s="8" t="s">
        <v>19</v>
      </c>
      <c r="B12" s="9" t="s">
        <v>20</v>
      </c>
      <c r="C12" s="10" t="s">
        <v>3</v>
      </c>
      <c r="D12" s="32">
        <f>2638.33+1443.87</f>
        <v>4082.2</v>
      </c>
      <c r="E12" s="32">
        <v>4575.26</v>
      </c>
      <c r="F12" s="40">
        <f>E12/D12*100</f>
        <v>112.07829111753466</v>
      </c>
      <c r="G12" s="35"/>
    </row>
    <row r="13" spans="1:8" ht="30" x14ac:dyDescent="0.25">
      <c r="A13" s="21" t="s">
        <v>21</v>
      </c>
      <c r="B13" s="22" t="s">
        <v>22</v>
      </c>
      <c r="C13" s="23" t="s">
        <v>3</v>
      </c>
      <c r="D13" s="33">
        <f>D14+D15+D16+D17+D18+D19+D20+D21</f>
        <v>10606.65</v>
      </c>
      <c r="E13" s="33">
        <f>E14+E15+E16+E17+E18+E19+E20+E21</f>
        <v>12351.38</v>
      </c>
      <c r="F13" s="33">
        <f>E13/D13*100</f>
        <v>116.44939731206365</v>
      </c>
      <c r="G13" s="24"/>
    </row>
    <row r="14" spans="1:8" ht="59.25" customHeight="1" x14ac:dyDescent="0.25">
      <c r="A14" s="8" t="s">
        <v>23</v>
      </c>
      <c r="B14" s="9" t="s">
        <v>24</v>
      </c>
      <c r="C14" s="10" t="s">
        <v>3</v>
      </c>
      <c r="D14" s="32">
        <v>31.91</v>
      </c>
      <c r="E14" s="32">
        <v>13.37</v>
      </c>
      <c r="F14" s="40">
        <f>E14/D14*100</f>
        <v>41.899091193983075</v>
      </c>
      <c r="G14" s="30" t="s">
        <v>56</v>
      </c>
    </row>
    <row r="15" spans="1:8" x14ac:dyDescent="0.25">
      <c r="A15" s="8" t="s">
        <v>25</v>
      </c>
      <c r="B15" s="9" t="s">
        <v>52</v>
      </c>
      <c r="C15" s="10" t="s">
        <v>3</v>
      </c>
      <c r="D15" s="32">
        <v>4628.24</v>
      </c>
      <c r="E15" s="32">
        <v>5259.66</v>
      </c>
      <c r="F15" s="40">
        <f>E15/D15*100</f>
        <v>113.64276701294659</v>
      </c>
      <c r="G15" s="17"/>
    </row>
    <row r="16" spans="1:8" x14ac:dyDescent="0.25">
      <c r="A16" s="8" t="s">
        <v>26</v>
      </c>
      <c r="B16" s="9" t="s">
        <v>27</v>
      </c>
      <c r="C16" s="10" t="s">
        <v>3</v>
      </c>
      <c r="D16" s="32">
        <v>0</v>
      </c>
      <c r="E16" s="32">
        <v>0</v>
      </c>
      <c r="F16" s="32"/>
      <c r="G16" s="1"/>
    </row>
    <row r="17" spans="1:8" x14ac:dyDescent="0.25">
      <c r="A17" s="8" t="s">
        <v>28</v>
      </c>
      <c r="B17" s="9" t="s">
        <v>47</v>
      </c>
      <c r="C17" s="10" t="s">
        <v>3</v>
      </c>
      <c r="D17" s="32">
        <v>4189.42</v>
      </c>
      <c r="E17" s="32">
        <v>5351.34</v>
      </c>
      <c r="F17" s="40">
        <f t="shared" ref="F17:F22" si="0">E17/D17*100</f>
        <v>127.73462675024227</v>
      </c>
      <c r="G17" s="36"/>
    </row>
    <row r="18" spans="1:8" ht="60" x14ac:dyDescent="0.25">
      <c r="A18" s="8" t="s">
        <v>29</v>
      </c>
      <c r="B18" s="9" t="s">
        <v>53</v>
      </c>
      <c r="C18" s="10" t="s">
        <v>3</v>
      </c>
      <c r="D18" s="32">
        <v>367.51</v>
      </c>
      <c r="E18" s="37">
        <v>806.84</v>
      </c>
      <c r="F18" s="40">
        <f t="shared" si="0"/>
        <v>219.5423253789013</v>
      </c>
      <c r="G18" s="35" t="s">
        <v>54</v>
      </c>
    </row>
    <row r="19" spans="1:8" ht="60" x14ac:dyDescent="0.25">
      <c r="A19" s="8" t="s">
        <v>31</v>
      </c>
      <c r="B19" s="9" t="s">
        <v>30</v>
      </c>
      <c r="C19" s="8" t="s">
        <v>3</v>
      </c>
      <c r="D19" s="32">
        <v>23.43</v>
      </c>
      <c r="E19" s="32">
        <v>18.079999999999998</v>
      </c>
      <c r="F19" s="40">
        <f t="shared" si="0"/>
        <v>77.16602646180111</v>
      </c>
      <c r="G19" s="30" t="s">
        <v>57</v>
      </c>
    </row>
    <row r="20" spans="1:8" ht="60" x14ac:dyDescent="0.25">
      <c r="A20" s="8" t="s">
        <v>33</v>
      </c>
      <c r="B20" s="9" t="s">
        <v>32</v>
      </c>
      <c r="C20" s="10" t="s">
        <v>3</v>
      </c>
      <c r="D20" s="32">
        <v>1005.41</v>
      </c>
      <c r="E20" s="32">
        <v>0</v>
      </c>
      <c r="F20" s="32">
        <f t="shared" si="0"/>
        <v>0</v>
      </c>
      <c r="G20" s="1"/>
    </row>
    <row r="21" spans="1:8" ht="90" x14ac:dyDescent="0.25">
      <c r="A21" s="8" t="s">
        <v>48</v>
      </c>
      <c r="B21" s="9" t="s">
        <v>34</v>
      </c>
      <c r="C21" s="10" t="s">
        <v>3</v>
      </c>
      <c r="D21" s="32">
        <v>360.73</v>
      </c>
      <c r="E21" s="32">
        <v>902.09</v>
      </c>
      <c r="F21" s="40">
        <f t="shared" si="0"/>
        <v>250.07346214620352</v>
      </c>
      <c r="G21" s="41" t="s">
        <v>59</v>
      </c>
    </row>
    <row r="22" spans="1:8" ht="30" x14ac:dyDescent="0.25">
      <c r="A22" s="26" t="s">
        <v>35</v>
      </c>
      <c r="B22" s="27" t="s">
        <v>36</v>
      </c>
      <c r="C22" s="28" t="s">
        <v>3</v>
      </c>
      <c r="D22" s="34">
        <f>D9+D11</f>
        <v>585.99</v>
      </c>
      <c r="E22" s="34">
        <f>E9+E11</f>
        <v>279.8</v>
      </c>
      <c r="F22" s="34">
        <f t="shared" si="0"/>
        <v>47.748255089677301</v>
      </c>
      <c r="G22" s="29"/>
    </row>
    <row r="23" spans="1:8" ht="45" x14ac:dyDescent="0.25">
      <c r="A23" s="26" t="s">
        <v>37</v>
      </c>
      <c r="B23" s="27" t="s">
        <v>38</v>
      </c>
      <c r="C23" s="28" t="s">
        <v>3</v>
      </c>
      <c r="D23" s="34"/>
      <c r="E23" s="34"/>
      <c r="F23" s="34"/>
      <c r="G23" s="29"/>
    </row>
    <row r="24" spans="1:8" ht="45" x14ac:dyDescent="0.25">
      <c r="A24" s="26" t="s">
        <v>46</v>
      </c>
      <c r="B24" s="27" t="s">
        <v>39</v>
      </c>
      <c r="C24" s="28" t="s">
        <v>3</v>
      </c>
      <c r="D24" s="34">
        <v>10735.375887644601</v>
      </c>
      <c r="E24" s="34">
        <v>10715.1091</v>
      </c>
      <c r="F24" s="34">
        <f>E24/D24*100</f>
        <v>99.811214922917358</v>
      </c>
      <c r="G24" s="38" t="s">
        <v>50</v>
      </c>
      <c r="H24" s="39"/>
    </row>
    <row r="25" spans="1:8" x14ac:dyDescent="0.25">
      <c r="A25" s="11" t="s">
        <v>2</v>
      </c>
      <c r="B25" s="12"/>
      <c r="C25" s="13"/>
      <c r="D25" s="14"/>
      <c r="E25" s="16"/>
      <c r="F25" s="16"/>
      <c r="G25" s="16"/>
      <c r="H25"/>
    </row>
    <row r="26" spans="1:8" ht="63.75" customHeight="1" x14ac:dyDescent="0.25">
      <c r="A26" s="42" t="s">
        <v>40</v>
      </c>
      <c r="B26" s="42"/>
      <c r="C26" s="42"/>
      <c r="D26" s="42"/>
      <c r="E26" s="42"/>
      <c r="F26" s="42"/>
      <c r="G26" s="42"/>
      <c r="H26"/>
    </row>
    <row r="27" spans="1:8" ht="32.25" customHeight="1" x14ac:dyDescent="0.25">
      <c r="A27" s="42" t="s">
        <v>41</v>
      </c>
      <c r="B27" s="42"/>
      <c r="C27" s="42"/>
      <c r="D27" s="42"/>
      <c r="E27" s="42"/>
      <c r="F27" s="42"/>
      <c r="G27" s="42"/>
      <c r="H27"/>
    </row>
    <row r="28" spans="1:8" ht="30.75" customHeight="1" x14ac:dyDescent="0.25">
      <c r="A28" s="42" t="s">
        <v>42</v>
      </c>
      <c r="B28" s="42"/>
      <c r="C28" s="42"/>
      <c r="D28" s="42"/>
      <c r="E28" s="42"/>
      <c r="F28" s="42"/>
      <c r="G28" s="42"/>
      <c r="H28"/>
    </row>
  </sheetData>
  <mergeCells count="10">
    <mergeCell ref="A26:G26"/>
    <mergeCell ref="A27:G27"/>
    <mergeCell ref="A28:G28"/>
    <mergeCell ref="A1:G1"/>
    <mergeCell ref="A3:A4"/>
    <mergeCell ref="B3:B4"/>
    <mergeCell ref="C3:C4"/>
    <mergeCell ref="D3:E3"/>
    <mergeCell ref="G3:G4"/>
    <mergeCell ref="F3:F4"/>
  </mergeCells>
  <pageMargins left="1.1811023622047245" right="0.39370078740157483" top="0.78740157480314965" bottom="0.78740157480314965" header="0" footer="0"/>
  <pageSetup paperSize="9" scale="68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Структура и объем затрат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2017-05-23T10:35:51Z</dcterms:modified>
</cp:coreProperties>
</file>