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3040" windowHeight="864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'стр.10_12'!$A$1:$DA$56</definedName>
  </definedNames>
  <calcPr fullCalcOnLoad="1"/>
</workbook>
</file>

<file path=xl/sharedStrings.xml><?xml version="1.0" encoding="utf-8"?>
<sst xmlns="http://schemas.openxmlformats.org/spreadsheetml/2006/main" count="580" uniqueCount="307">
  <si>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</si>
  <si>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</si>
  <si>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</si>
  <si>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</si>
  <si>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</si>
  <si>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</si>
  <si>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</si>
  <si>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</si>
  <si>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</si>
  <si>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</si>
  <si>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</si>
  <si>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</si>
  <si>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</si>
  <si>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</si>
  <si>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</si>
  <si>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</si>
  <si>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</si>
  <si>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</si>
  <si>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</si>
  <si>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</si>
  <si>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</si>
  <si>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</si>
  <si>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</si>
  <si>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</si>
  <si>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</si>
  <si>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</si>
  <si>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</si>
  <si>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</si>
  <si>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</si>
  <si>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</si>
  <si>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</si>
  <si>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</si>
  <si>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</si>
  <si>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</si>
  <si>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</si>
  <si>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</si>
  <si>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</si>
  <si>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</si>
  <si>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</si>
  <si>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</si>
  <si>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</si>
  <si>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</si>
  <si>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</si>
  <si>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</si>
  <si>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</si>
  <si>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</si>
  <si>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</si>
  <si>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</si>
  <si>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</si>
  <si>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</si>
  <si>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</si>
  <si>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</si>
  <si>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</si>
  <si>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</si>
  <si>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</si>
  <si>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</si>
  <si>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</si>
  <si>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</si>
  <si>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</si>
  <si>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</si>
  <si>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</si>
  <si>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</si>
  <si>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</si>
  <si>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</si>
  <si>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</si>
  <si>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</si>
  <si>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</si>
  <si>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</si>
  <si>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</si>
  <si>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</si>
  <si>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</si>
  <si>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</si>
  <si>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</si>
  <si>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</si>
  <si>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</si>
  <si>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</si>
  <si>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</si>
  <si>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</si>
  <si>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</si>
  <si>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</si>
  <si>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</si>
  <si>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</si>
  <si>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</si>
  <si>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</si>
  <si>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</si>
  <si>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</si>
  <si>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</si>
  <si>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</si>
  <si>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</si>
  <si>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</si>
  <si>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</si>
  <si>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</si>
  <si>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</si>
  <si>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</si>
  <si>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</si>
  <si>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</si>
  <si>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</si>
  <si>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</si>
  <si>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</si>
  <si>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</si>
  <si>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</si>
  <si>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</si>
  <si>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</si>
  <si>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</si>
  <si>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</si>
  <si>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</si>
  <si>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</si>
  <si>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</si>
  <si>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</si>
  <si>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</si>
  <si>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</si>
  <si>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</si>
  <si>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</si>
  <si>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</si>
  <si>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</si>
  <si>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</si>
  <si>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</si>
  <si>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</si>
  <si>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</si>
  <si>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</si>
  <si>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</si>
  <si>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</si>
  <si>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</si>
  <si>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</si>
  <si>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</si>
  <si>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</si>
  <si>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</si>
  <si>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</si>
  <si>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</si>
  <si>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</si>
  <si>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</si>
  <si>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</si>
  <si>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</si>
  <si>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</si>
  <si>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</si>
  <si>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</si>
  <si>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</si>
  <si>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</si>
  <si>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</si>
  <si>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</si>
  <si>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</si>
  <si>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</si>
  <si>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</si>
  <si>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</si>
  <si>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</si>
  <si>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</si>
  <si>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</si>
  <si>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</si>
  <si>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</si>
  <si>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</si>
  <si>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</si>
  <si>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</si>
  <si>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</si>
  <si>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</si>
  <si>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</si>
  <si>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</si>
  <si>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</si>
  <si>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</si>
  <si>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</si>
  <si>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</si>
  <si>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</si>
  <si>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</si>
  <si>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</si>
  <si>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</si>
  <si>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</si>
  <si>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</si>
  <si>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</si>
  <si>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</si>
  <si>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</si>
  <si>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</si>
  <si>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</si>
  <si>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</si>
  <si>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</si>
  <si>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</si>
  <si>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</si>
  <si>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</si>
  <si>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</si>
  <si>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</si>
  <si>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</si>
  <si>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</si>
  <si>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</si>
  <si>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</si>
  <si>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</si>
  <si>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</si>
  <si>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</si>
  <si>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</si>
  <si>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</si>
  <si>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</si>
  <si>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</si>
  <si>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</si>
  <si>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</si>
  <si>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</si>
  <si>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</si>
  <si>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</si>
  <si>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</si>
  <si>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</si>
  <si>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</si>
  <si>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</si>
  <si>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</si>
  <si>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</si>
  <si>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</si>
  <si>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</si>
  <si>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</si>
  <si>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</si>
  <si>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</si>
  <si>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</si>
  <si>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</si>
  <si>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</si>
  <si>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</si>
  <si>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</si>
  <si>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</si>
  <si>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</si>
  <si>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</si>
  <si>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</si>
  <si>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</si>
  <si>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</si>
  <si>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</si>
  <si>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</si>
  <si>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</si>
  <si>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</si>
  <si>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</si>
  <si>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</si>
  <si>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</si>
  <si>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</si>
  <si>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</si>
  <si>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</si>
  <si>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</si>
  <si>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</si>
  <si>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</si>
  <si>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</si>
  <si>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</si>
  <si>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</si>
  <si>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</si>
  <si>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</si>
  <si>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</si>
  <si>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</si>
  <si>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</si>
  <si>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</si>
  <si>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</si>
  <si>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</si>
  <si>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</si>
  <si>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</si>
  <si>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</si>
  <si>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</si>
  <si>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</si>
  <si>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</si>
  <si>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</si>
  <si>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</si>
  <si>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</si>
  <si>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</si>
  <si>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</si>
  <si>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</si>
  <si>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</si>
  <si>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</si>
  <si>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</si>
  <si>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</si>
  <si>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</si>
  <si>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</si>
  <si>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</si>
  <si>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</si>
  <si>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</si>
  <si>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</si>
  <si>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</si>
  <si>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</si>
  <si>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</si>
  <si>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</si>
  <si>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</si>
  <si>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</si>
  <si>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</si>
  <si>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</si>
  <si>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</si>
  <si>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</si>
  <si>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</si>
  <si>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</si>
  <si>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</si>
  <si>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</si>
  <si>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</si>
  <si>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</si>
  <si>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ставка на содержание сетей (НН)</t>
  </si>
  <si>
    <t>ставка на содержание сетей (СН2)</t>
  </si>
  <si>
    <t>ставка на оплату технологического расхода (потерь) (НН)</t>
  </si>
  <si>
    <t>ставка на оплату технологического расхода (потерь) (СН2)</t>
  </si>
  <si>
    <t>одноставочный тариф (НН)</t>
  </si>
  <si>
    <t>одноставочный тариф (СН2)</t>
  </si>
  <si>
    <t>рублей/кВт·ч</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</si>
  <si>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</si>
  <si>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</si>
  <si>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</si>
  <si>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2021</t>
  </si>
  <si>
    <t>Муниципальное унитарное предприятие города Коряжмы Архангельской области "Горсвет"</t>
  </si>
  <si>
    <t>МУП "Горсвет"</t>
  </si>
  <si>
    <t>165651, Архангельская область, город Коряжма, улица Лермонтова, дом 31</t>
  </si>
  <si>
    <t>2905009412</t>
  </si>
  <si>
    <t>290501001</t>
  </si>
  <si>
    <t>Бровин Владимир Александрович</t>
  </si>
  <si>
    <t>8(81850)-3-06-92; 3-39-70; 5-77-64</t>
  </si>
  <si>
    <t>gorsvet-kor@mail.ru</t>
  </si>
  <si>
    <t>(881850) 3-06-92</t>
  </si>
  <si>
    <t>одноставочный тариф (население с газовыми плитами)</t>
  </si>
  <si>
    <t>одноставочный тариф (население с электроплитами)</t>
  </si>
  <si>
    <t>одноставочный тариф (приравненные к населению - садоводство, огородничество)</t>
  </si>
  <si>
    <t>одноставочный тариф (приравненные к населению - религиозные организации)</t>
  </si>
  <si>
    <t>одноставочный тариф (приравненные к населению - ГСК )</t>
  </si>
  <si>
    <t>ОТС в ЖКХ РФ на 20-2019г.г., зарегистрирован 28.12.2016г., рег.№ 22/17-19</t>
  </si>
  <si>
    <t xml:space="preserve">ОТС в ЖКХ РФ на 20-2019г.г., зарегистрирован 28.12.2016г., рег.№ 22/17-19, дополнительное соглашение к ОТС (подписано 07.12.2018г., зарегист.в Роструде 15.01.2019г.) </t>
  </si>
  <si>
    <t>Утверждена
директором МУП "Горсвет" от 14.01.2020г.</t>
  </si>
  <si>
    <t>Утверждена
директором МУП "Горсвет" 
14.01.15г.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</si>
</sst>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
    <numFmt numFmtId="174" formatCode="0.00000000"/>
    <numFmt numFmtId="175" formatCode="0.0000000"/>
    <numFmt numFmtId="176" formatCode="0.000000"/>
    <numFmt numFmtId="177" formatCode="0.00000"/>
    <numFmt numFmtId="178" formatCode="0.000"/>
    <numFmt numFmtId="179" formatCode="0.0000000000"/>
    <numFmt numFmtId="180" formatCode="0.0000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2" fontId="3" fillId="33" borderId="11"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49" fillId="0" borderId="11" xfId="0" applyNumberFormat="1" applyFont="1" applyBorder="1" applyAlignment="1">
      <alignment horizontal="center" vertical="top" wrapText="1"/>
    </xf>
    <xf numFmtId="0" fontId="49" fillId="0" borderId="10" xfId="0" applyNumberFormat="1" applyFont="1" applyBorder="1" applyAlignment="1">
      <alignment horizontal="center" vertical="top" wrapText="1"/>
    </xf>
    <xf numFmtId="0" fontId="49" fillId="0" borderId="12" xfId="0" applyNumberFormat="1" applyFont="1" applyBorder="1" applyAlignment="1">
      <alignment horizontal="center" vertical="top" wrapText="1"/>
    </xf>
    <xf numFmtId="173" fontId="3" fillId="0" borderId="11" xfId="0" applyNumberFormat="1" applyFont="1" applyBorder="1" applyAlignment="1">
      <alignment horizontal="center" vertical="top" wrapText="1"/>
    </xf>
    <xf numFmtId="173" fontId="3" fillId="0" borderId="10" xfId="0" applyNumberFormat="1" applyFont="1" applyBorder="1" applyAlignment="1">
      <alignment horizontal="center" vertical="top" wrapText="1"/>
    </xf>
    <xf numFmtId="173"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172" fontId="3" fillId="33" borderId="11" xfId="0" applyNumberFormat="1" applyFont="1" applyFill="1" applyBorder="1" applyAlignment="1">
      <alignment horizontal="center" vertical="top" wrapText="1"/>
    </xf>
    <xf numFmtId="172" fontId="3" fillId="33" borderId="10" xfId="0" applyNumberFormat="1" applyFont="1" applyFill="1" applyBorder="1" applyAlignment="1">
      <alignment horizontal="center" vertical="top" wrapText="1"/>
    </xf>
    <xf numFmtId="172" fontId="3" fillId="33" borderId="12" xfId="0" applyNumberFormat="1" applyFont="1" applyFill="1" applyBorder="1" applyAlignment="1">
      <alignment horizontal="center" vertical="top" wrapText="1"/>
    </xf>
    <xf numFmtId="0" fontId="49" fillId="0" borderId="11" xfId="0" applyNumberFormat="1" applyFont="1" applyFill="1" applyBorder="1" applyAlignment="1">
      <alignment horizontal="center" vertical="top" wrapText="1"/>
    </xf>
    <xf numFmtId="0" fontId="49" fillId="0" borderId="10" xfId="0" applyNumberFormat="1" applyFont="1" applyFill="1" applyBorder="1" applyAlignment="1">
      <alignment horizontal="center" vertical="top" wrapText="1"/>
    </xf>
    <xf numFmtId="0" fontId="49" fillId="0" borderId="12" xfId="0" applyNumberFormat="1" applyFont="1" applyFill="1" applyBorder="1" applyAlignment="1">
      <alignment horizontal="center" vertical="top" wrapText="1"/>
    </xf>
    <xf numFmtId="2" fontId="3" fillId="0" borderId="12" xfId="0" applyNumberFormat="1" applyFont="1" applyBorder="1" applyAlignment="1">
      <alignment horizontal="center" vertical="top" wrapText="1"/>
    </xf>
    <xf numFmtId="0" fontId="49" fillId="33" borderId="11" xfId="0" applyNumberFormat="1" applyFont="1" applyFill="1" applyBorder="1" applyAlignment="1">
      <alignment horizontal="center" vertical="top" wrapText="1"/>
    </xf>
    <xf numFmtId="0" fontId="49" fillId="33" borderId="10" xfId="0" applyNumberFormat="1" applyFont="1" applyFill="1" applyBorder="1" applyAlignment="1">
      <alignment horizontal="center" vertical="top" wrapText="1"/>
    </xf>
    <xf numFmtId="0" fontId="49" fillId="33" borderId="12" xfId="0" applyNumberFormat="1" applyFont="1" applyFill="1" applyBorder="1" applyAlignment="1">
      <alignment horizontal="center" vertical="top" wrapText="1"/>
    </xf>
    <xf numFmtId="173" fontId="3" fillId="33" borderId="11" xfId="0" applyNumberFormat="1" applyFont="1" applyFill="1" applyBorder="1" applyAlignment="1">
      <alignment horizontal="center" vertical="top" wrapText="1"/>
    </xf>
    <xf numFmtId="173" fontId="3" fillId="33" borderId="10" xfId="0" applyNumberFormat="1" applyFont="1" applyFill="1" applyBorder="1" applyAlignment="1">
      <alignment horizontal="center" vertical="top" wrapText="1"/>
    </xf>
    <xf numFmtId="173" fontId="3" fillId="33" borderId="12" xfId="0" applyNumberFormat="1" applyFont="1" applyFill="1" applyBorder="1" applyAlignment="1">
      <alignment horizontal="center" vertical="top" wrapText="1"/>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1" fillId="0" borderId="13" xfId="0" applyNumberFormat="1" applyFont="1" applyBorder="1" applyAlignment="1">
      <alignment horizontal="left"/>
    </xf>
    <xf numFmtId="49" fontId="1" fillId="0" borderId="13" xfId="0" applyNumberFormat="1" applyFont="1" applyBorder="1" applyAlignment="1">
      <alignment horizontal="left" wrapText="1"/>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49" fontId="1" fillId="0" borderId="10" xfId="0" applyNumberFormat="1" applyFont="1" applyBorder="1" applyAlignment="1">
      <alignment horizontal="left" wrapText="1"/>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33" borderId="10" xfId="0" applyNumberFormat="1" applyFont="1" applyFill="1" applyBorder="1" applyAlignment="1">
      <alignment horizontal="left" vertical="top" wrapText="1"/>
    </xf>
    <xf numFmtId="0" fontId="3" fillId="33" borderId="12" xfId="0" applyNumberFormat="1" applyFont="1" applyFill="1" applyBorder="1" applyAlignment="1">
      <alignment horizontal="left" vertical="top"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77" fontId="3" fillId="33" borderId="11" xfId="0" applyNumberFormat="1" applyFont="1" applyFill="1" applyBorder="1" applyAlignment="1">
      <alignment horizontal="center" vertical="top" wrapText="1"/>
    </xf>
    <xf numFmtId="177" fontId="3" fillId="33" borderId="10" xfId="0" applyNumberFormat="1" applyFont="1" applyFill="1" applyBorder="1" applyAlignment="1">
      <alignment horizontal="center" vertical="top" wrapText="1"/>
    </xf>
    <xf numFmtId="177" fontId="3" fillId="33" borderId="12"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rsvet-kor@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1">
      <selection activeCell="BT50" sqref="BT50:CJ50"/>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51" t="s">
        <v>5</v>
      </c>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row>
    <row r="3" ht="3" customHeight="1"/>
    <row r="4" spans="69:105" s="4" customFormat="1" ht="24" customHeight="1">
      <c r="BQ4" s="50" t="s">
        <v>6</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row>
    <row r="6" ht="15.75">
      <c r="DA6" s="6" t="s">
        <v>7</v>
      </c>
    </row>
    <row r="8" spans="1:105" s="5" customFormat="1" ht="16.5">
      <c r="A8" s="54" t="s">
        <v>8</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4" t="s">
        <v>9</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row>
    <row r="11" spans="47:83" s="5" customFormat="1" ht="16.5">
      <c r="AU11" s="7" t="s">
        <v>10</v>
      </c>
      <c r="AV11" s="55" t="s">
        <v>288</v>
      </c>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 t="s">
        <v>11</v>
      </c>
    </row>
    <row r="12" spans="1:105" s="5" customFormat="1" ht="16.5">
      <c r="A12" s="54" t="s">
        <v>12</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row>
    <row r="14" spans="1:105" ht="35.25" customHeight="1">
      <c r="A14" s="56" t="s">
        <v>289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row>
    <row r="15" spans="1:105" s="3" customFormat="1" ht="12.75">
      <c r="A15" s="57" t="s">
        <v>13</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row>
    <row r="16" spans="1:105" ht="15.75">
      <c r="A16" s="46" t="s">
        <v>290</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row>
    <row r="18" spans="1:105" ht="15.75">
      <c r="A18" s="47" t="s">
        <v>14</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row>
    <row r="20" spans="1:105" ht="33" customHeight="1">
      <c r="A20" s="1" t="s">
        <v>15</v>
      </c>
      <c r="AA20" s="52" t="s">
        <v>289</v>
      </c>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row>
    <row r="21" spans="1:105" ht="15.75">
      <c r="A21" s="1" t="s">
        <v>16</v>
      </c>
      <c r="AH21" s="53" t="s">
        <v>290</v>
      </c>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row>
    <row r="22" spans="1:105" ht="31.5" customHeight="1">
      <c r="A22" s="1" t="s">
        <v>17</v>
      </c>
      <c r="X22" s="49" t="s">
        <v>291</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ht="27.75" customHeight="1">
      <c r="A23" s="1" t="s">
        <v>18</v>
      </c>
      <c r="X23" s="58" t="s">
        <v>291</v>
      </c>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row>
    <row r="24" spans="1:105" ht="15.75">
      <c r="A24" s="1" t="s">
        <v>19</v>
      </c>
      <c r="H24" s="48" t="s">
        <v>292</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row>
    <row r="25" spans="1:105" ht="15.75">
      <c r="A25" s="1" t="s">
        <v>20</v>
      </c>
      <c r="H25" s="48" t="s">
        <v>293</v>
      </c>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row>
    <row r="26" spans="1:105" ht="15.75">
      <c r="A26" s="1" t="s">
        <v>21</v>
      </c>
      <c r="Z26" s="53" t="s">
        <v>294</v>
      </c>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row>
    <row r="27" spans="1:105" ht="15.75">
      <c r="A27" s="1" t="s">
        <v>22</v>
      </c>
      <c r="AF27" s="59" t="s">
        <v>296</v>
      </c>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row>
    <row r="28" spans="1:105" ht="15.75">
      <c r="A28" s="1" t="s">
        <v>23</v>
      </c>
      <c r="Z28" s="48" t="s">
        <v>295</v>
      </c>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row>
    <row r="29" spans="1:105" ht="15.75">
      <c r="A29" s="1" t="s">
        <v>24</v>
      </c>
      <c r="H29" s="48" t="s">
        <v>297</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row>
    <row r="31" spans="1:105" ht="15.75">
      <c r="A31" s="47" t="s">
        <v>25</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row>
    <row r="33" spans="1:105" s="3" customFormat="1" ht="57" customHeight="1">
      <c r="A33" s="61" t="s">
        <v>0</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2"/>
      <c r="AJ33" s="63" t="s">
        <v>1</v>
      </c>
      <c r="AK33" s="61"/>
      <c r="AL33" s="61"/>
      <c r="AM33" s="61"/>
      <c r="AN33" s="61"/>
      <c r="AO33" s="61"/>
      <c r="AP33" s="61"/>
      <c r="AQ33" s="61"/>
      <c r="AR33" s="61"/>
      <c r="AS33" s="61"/>
      <c r="AT33" s="61"/>
      <c r="AU33" s="61"/>
      <c r="AV33" s="61"/>
      <c r="AW33" s="61"/>
      <c r="AX33" s="61"/>
      <c r="AY33" s="62"/>
      <c r="AZ33" s="63" t="s">
        <v>2</v>
      </c>
      <c r="BA33" s="61"/>
      <c r="BB33" s="61"/>
      <c r="BC33" s="61"/>
      <c r="BD33" s="61"/>
      <c r="BE33" s="61"/>
      <c r="BF33" s="61"/>
      <c r="BG33" s="61"/>
      <c r="BH33" s="61"/>
      <c r="BI33" s="61"/>
      <c r="BJ33" s="61"/>
      <c r="BK33" s="61"/>
      <c r="BL33" s="61"/>
      <c r="BM33" s="61"/>
      <c r="BN33" s="61"/>
      <c r="BO33" s="61"/>
      <c r="BP33" s="61"/>
      <c r="BQ33" s="61"/>
      <c r="BR33" s="61"/>
      <c r="BS33" s="62"/>
      <c r="BT33" s="63" t="s">
        <v>228</v>
      </c>
      <c r="BU33" s="61"/>
      <c r="BV33" s="61"/>
      <c r="BW33" s="61"/>
      <c r="BX33" s="61"/>
      <c r="BY33" s="61"/>
      <c r="BZ33" s="61"/>
      <c r="CA33" s="61"/>
      <c r="CB33" s="61"/>
      <c r="CC33" s="61"/>
      <c r="CD33" s="61"/>
      <c r="CE33" s="61"/>
      <c r="CF33" s="61"/>
      <c r="CG33" s="61"/>
      <c r="CH33" s="61"/>
      <c r="CI33" s="61"/>
      <c r="CJ33" s="62"/>
      <c r="CK33" s="63" t="s">
        <v>3</v>
      </c>
      <c r="CL33" s="61"/>
      <c r="CM33" s="61"/>
      <c r="CN33" s="61"/>
      <c r="CO33" s="61"/>
      <c r="CP33" s="61"/>
      <c r="CQ33" s="61"/>
      <c r="CR33" s="61"/>
      <c r="CS33" s="61"/>
      <c r="CT33" s="61"/>
      <c r="CU33" s="61"/>
      <c r="CV33" s="61"/>
      <c r="CW33" s="61"/>
      <c r="CX33" s="61"/>
      <c r="CY33" s="61"/>
      <c r="CZ33" s="61"/>
      <c r="DA33" s="61"/>
    </row>
    <row r="34" spans="1:105" s="2" customFormat="1" ht="45.7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64" t="s">
        <v>27</v>
      </c>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15"/>
      <c r="AK35" s="16"/>
      <c r="AL35" s="16"/>
      <c r="AM35" s="16"/>
      <c r="AN35" s="16"/>
      <c r="AO35" s="16"/>
      <c r="AP35" s="16"/>
      <c r="AQ35" s="16"/>
      <c r="AR35" s="16"/>
      <c r="AS35" s="16"/>
      <c r="AT35" s="16"/>
      <c r="AU35" s="16"/>
      <c r="AV35" s="16"/>
      <c r="AW35" s="16"/>
      <c r="AX35" s="16"/>
      <c r="AY35" s="17"/>
      <c r="AZ35" s="15">
        <v>2019</v>
      </c>
      <c r="BA35" s="16"/>
      <c r="BB35" s="16"/>
      <c r="BC35" s="16"/>
      <c r="BD35" s="16"/>
      <c r="BE35" s="16"/>
      <c r="BF35" s="16"/>
      <c r="BG35" s="16"/>
      <c r="BH35" s="16"/>
      <c r="BI35" s="16"/>
      <c r="BJ35" s="16"/>
      <c r="BK35" s="16"/>
      <c r="BL35" s="16"/>
      <c r="BM35" s="16"/>
      <c r="BN35" s="16"/>
      <c r="BO35" s="16"/>
      <c r="BP35" s="16"/>
      <c r="BQ35" s="16"/>
      <c r="BR35" s="16"/>
      <c r="BS35" s="17"/>
      <c r="BT35" s="15">
        <v>2020</v>
      </c>
      <c r="BU35" s="16"/>
      <c r="BV35" s="16"/>
      <c r="BW35" s="16"/>
      <c r="BX35" s="16"/>
      <c r="BY35" s="16"/>
      <c r="BZ35" s="16"/>
      <c r="CA35" s="16"/>
      <c r="CB35" s="16"/>
      <c r="CC35" s="16"/>
      <c r="CD35" s="16"/>
      <c r="CE35" s="16"/>
      <c r="CF35" s="16"/>
      <c r="CG35" s="16"/>
      <c r="CH35" s="16"/>
      <c r="CI35" s="16"/>
      <c r="CJ35" s="17"/>
      <c r="CK35" s="15">
        <v>2021</v>
      </c>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28">
        <v>101017.05936</v>
      </c>
      <c r="BA36" s="29"/>
      <c r="BB36" s="29"/>
      <c r="BC36" s="29"/>
      <c r="BD36" s="29"/>
      <c r="BE36" s="29"/>
      <c r="BF36" s="29"/>
      <c r="BG36" s="29"/>
      <c r="BH36" s="29"/>
      <c r="BI36" s="29"/>
      <c r="BJ36" s="29"/>
      <c r="BK36" s="29"/>
      <c r="BL36" s="29"/>
      <c r="BM36" s="29"/>
      <c r="BN36" s="29"/>
      <c r="BO36" s="29"/>
      <c r="BP36" s="29"/>
      <c r="BQ36" s="29"/>
      <c r="BR36" s="29"/>
      <c r="BS36" s="30"/>
      <c r="BT36" s="43">
        <v>112200.06</v>
      </c>
      <c r="BU36" s="44"/>
      <c r="BV36" s="44"/>
      <c r="BW36" s="44"/>
      <c r="BX36" s="44"/>
      <c r="BY36" s="44"/>
      <c r="BZ36" s="44"/>
      <c r="CA36" s="44"/>
      <c r="CB36" s="44"/>
      <c r="CC36" s="44"/>
      <c r="CD36" s="44"/>
      <c r="CE36" s="44"/>
      <c r="CF36" s="44"/>
      <c r="CG36" s="44"/>
      <c r="CH36" s="44"/>
      <c r="CI36" s="44"/>
      <c r="CJ36" s="45"/>
      <c r="CK36" s="43">
        <f>BT36*1.01</f>
        <v>113322.0606</v>
      </c>
      <c r="CL36" s="44"/>
      <c r="CM36" s="44"/>
      <c r="CN36" s="44"/>
      <c r="CO36" s="44"/>
      <c r="CP36" s="44"/>
      <c r="CQ36" s="44"/>
      <c r="CR36" s="44"/>
      <c r="CS36" s="44"/>
      <c r="CT36" s="44"/>
      <c r="CU36" s="44"/>
      <c r="CV36" s="44"/>
      <c r="CW36" s="44"/>
      <c r="CX36" s="44"/>
      <c r="CY36" s="44"/>
      <c r="CZ36" s="44"/>
      <c r="DA36" s="44"/>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v>24472.3</v>
      </c>
      <c r="BA37" s="16"/>
      <c r="BB37" s="16"/>
      <c r="BC37" s="16"/>
      <c r="BD37" s="16"/>
      <c r="BE37" s="16"/>
      <c r="BF37" s="16"/>
      <c r="BG37" s="16"/>
      <c r="BH37" s="16"/>
      <c r="BI37" s="16"/>
      <c r="BJ37" s="16"/>
      <c r="BK37" s="16"/>
      <c r="BL37" s="16"/>
      <c r="BM37" s="16"/>
      <c r="BN37" s="16"/>
      <c r="BO37" s="16"/>
      <c r="BP37" s="16"/>
      <c r="BQ37" s="16"/>
      <c r="BR37" s="16"/>
      <c r="BS37" s="17"/>
      <c r="BT37" s="43">
        <v>6047.16</v>
      </c>
      <c r="BU37" s="44"/>
      <c r="BV37" s="44"/>
      <c r="BW37" s="44"/>
      <c r="BX37" s="44"/>
      <c r="BY37" s="44"/>
      <c r="BZ37" s="44"/>
      <c r="CA37" s="44"/>
      <c r="CB37" s="44"/>
      <c r="CC37" s="44"/>
      <c r="CD37" s="44"/>
      <c r="CE37" s="44"/>
      <c r="CF37" s="44"/>
      <c r="CG37" s="44"/>
      <c r="CH37" s="44"/>
      <c r="CI37" s="44"/>
      <c r="CJ37" s="45"/>
      <c r="CK37" s="43">
        <f>CK36*5%</f>
        <v>5666.10303</v>
      </c>
      <c r="CL37" s="44"/>
      <c r="CM37" s="44"/>
      <c r="CN37" s="44"/>
      <c r="CO37" s="44"/>
      <c r="CP37" s="44"/>
      <c r="CQ37" s="44"/>
      <c r="CR37" s="44"/>
      <c r="CS37" s="44"/>
      <c r="CT37" s="44"/>
      <c r="CU37" s="44"/>
      <c r="CV37" s="44"/>
      <c r="CW37" s="44"/>
      <c r="CX37" s="44"/>
      <c r="CY37" s="44"/>
      <c r="CZ37" s="44"/>
      <c r="DA37" s="44"/>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40"/>
      <c r="BU38" s="41"/>
      <c r="BV38" s="41"/>
      <c r="BW38" s="41"/>
      <c r="BX38" s="41"/>
      <c r="BY38" s="41"/>
      <c r="BZ38" s="41"/>
      <c r="CA38" s="41"/>
      <c r="CB38" s="41"/>
      <c r="CC38" s="41"/>
      <c r="CD38" s="41"/>
      <c r="CE38" s="41"/>
      <c r="CF38" s="41"/>
      <c r="CG38" s="41"/>
      <c r="CH38" s="41"/>
      <c r="CI38" s="41"/>
      <c r="CJ38" s="42"/>
      <c r="CK38" s="40"/>
      <c r="CL38" s="41"/>
      <c r="CM38" s="41"/>
      <c r="CN38" s="41"/>
      <c r="CO38" s="41"/>
      <c r="CP38" s="41"/>
      <c r="CQ38" s="41"/>
      <c r="CR38" s="41"/>
      <c r="CS38" s="41"/>
      <c r="CT38" s="41"/>
      <c r="CU38" s="41"/>
      <c r="CV38" s="41"/>
      <c r="CW38" s="41"/>
      <c r="CX38" s="41"/>
      <c r="CY38" s="41"/>
      <c r="CZ38" s="41"/>
      <c r="DA38" s="41"/>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v>-40579.6</v>
      </c>
      <c r="BA39" s="16"/>
      <c r="BB39" s="16"/>
      <c r="BC39" s="16"/>
      <c r="BD39" s="16"/>
      <c r="BE39" s="16"/>
      <c r="BF39" s="16"/>
      <c r="BG39" s="16"/>
      <c r="BH39" s="16"/>
      <c r="BI39" s="16"/>
      <c r="BJ39" s="16"/>
      <c r="BK39" s="16"/>
      <c r="BL39" s="16"/>
      <c r="BM39" s="16"/>
      <c r="BN39" s="16"/>
      <c r="BO39" s="16"/>
      <c r="BP39" s="16"/>
      <c r="BQ39" s="16"/>
      <c r="BR39" s="16"/>
      <c r="BS39" s="17"/>
      <c r="BT39" s="43">
        <v>0</v>
      </c>
      <c r="BU39" s="44"/>
      <c r="BV39" s="44"/>
      <c r="BW39" s="44"/>
      <c r="BX39" s="44"/>
      <c r="BY39" s="44"/>
      <c r="BZ39" s="44"/>
      <c r="CA39" s="44"/>
      <c r="CB39" s="44"/>
      <c r="CC39" s="44"/>
      <c r="CD39" s="44"/>
      <c r="CE39" s="44"/>
      <c r="CF39" s="44"/>
      <c r="CG39" s="44"/>
      <c r="CH39" s="44"/>
      <c r="CI39" s="44"/>
      <c r="CJ39" s="45"/>
      <c r="CK39" s="43">
        <v>0</v>
      </c>
      <c r="CL39" s="44"/>
      <c r="CM39" s="44"/>
      <c r="CN39" s="44"/>
      <c r="CO39" s="44"/>
      <c r="CP39" s="44"/>
      <c r="CQ39" s="44"/>
      <c r="CR39" s="44"/>
      <c r="CS39" s="44"/>
      <c r="CT39" s="44"/>
      <c r="CU39" s="44"/>
      <c r="CV39" s="44"/>
      <c r="CW39" s="44"/>
      <c r="CX39" s="44"/>
      <c r="CY39" s="44"/>
      <c r="CZ39" s="44"/>
      <c r="DA39" s="44"/>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31">
        <f>AZ41</f>
        <v>24.225908133780386</v>
      </c>
      <c r="BA40" s="32"/>
      <c r="BB40" s="32"/>
      <c r="BC40" s="32"/>
      <c r="BD40" s="32"/>
      <c r="BE40" s="32"/>
      <c r="BF40" s="32"/>
      <c r="BG40" s="32"/>
      <c r="BH40" s="32"/>
      <c r="BI40" s="32"/>
      <c r="BJ40" s="32"/>
      <c r="BK40" s="32"/>
      <c r="BL40" s="32"/>
      <c r="BM40" s="32"/>
      <c r="BN40" s="32"/>
      <c r="BO40" s="32"/>
      <c r="BP40" s="32"/>
      <c r="BQ40" s="32"/>
      <c r="BR40" s="32"/>
      <c r="BS40" s="39"/>
      <c r="BT40" s="19">
        <f>BT41</f>
        <v>5.389622786297975</v>
      </c>
      <c r="BU40" s="23"/>
      <c r="BV40" s="23"/>
      <c r="BW40" s="23"/>
      <c r="BX40" s="23"/>
      <c r="BY40" s="23"/>
      <c r="BZ40" s="23"/>
      <c r="CA40" s="23"/>
      <c r="CB40" s="23"/>
      <c r="CC40" s="23"/>
      <c r="CD40" s="23"/>
      <c r="CE40" s="23"/>
      <c r="CF40" s="23"/>
      <c r="CG40" s="23"/>
      <c r="CH40" s="23"/>
      <c r="CI40" s="23"/>
      <c r="CJ40" s="24"/>
      <c r="CK40" s="19">
        <f>CK41</f>
        <v>5</v>
      </c>
      <c r="CL40" s="23"/>
      <c r="CM40" s="23"/>
      <c r="CN40" s="23"/>
      <c r="CO40" s="23"/>
      <c r="CP40" s="23"/>
      <c r="CQ40" s="23"/>
      <c r="CR40" s="23"/>
      <c r="CS40" s="23"/>
      <c r="CT40" s="23"/>
      <c r="CU40" s="23"/>
      <c r="CV40" s="23"/>
      <c r="CW40" s="23"/>
      <c r="CX40" s="23"/>
      <c r="CY40" s="23"/>
      <c r="CZ40" s="23"/>
      <c r="DA40" s="23"/>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31">
        <f>AZ37/AZ36*100</f>
        <v>24.225908133780386</v>
      </c>
      <c r="BA41" s="32"/>
      <c r="BB41" s="32"/>
      <c r="BC41" s="32"/>
      <c r="BD41" s="32"/>
      <c r="BE41" s="32"/>
      <c r="BF41" s="32"/>
      <c r="BG41" s="32"/>
      <c r="BH41" s="32"/>
      <c r="BI41" s="32"/>
      <c r="BJ41" s="32"/>
      <c r="BK41" s="32"/>
      <c r="BL41" s="32"/>
      <c r="BM41" s="32"/>
      <c r="BN41" s="32"/>
      <c r="BO41" s="32"/>
      <c r="BP41" s="32"/>
      <c r="BQ41" s="32"/>
      <c r="BR41" s="32"/>
      <c r="BS41" s="39"/>
      <c r="BT41" s="19">
        <f>BT37/BT36*100</f>
        <v>5.389622786297975</v>
      </c>
      <c r="BU41" s="20"/>
      <c r="BV41" s="20"/>
      <c r="BW41" s="20"/>
      <c r="BX41" s="20"/>
      <c r="BY41" s="20"/>
      <c r="BZ41" s="20"/>
      <c r="CA41" s="20"/>
      <c r="CB41" s="20"/>
      <c r="CC41" s="20"/>
      <c r="CD41" s="20"/>
      <c r="CE41" s="20"/>
      <c r="CF41" s="20"/>
      <c r="CG41" s="20"/>
      <c r="CH41" s="20"/>
      <c r="CI41" s="20"/>
      <c r="CJ41" s="21"/>
      <c r="CK41" s="19">
        <f>CK37/CK36*100</f>
        <v>5</v>
      </c>
      <c r="CL41" s="20"/>
      <c r="CM41" s="20"/>
      <c r="CN41" s="20"/>
      <c r="CO41" s="20"/>
      <c r="CP41" s="20"/>
      <c r="CQ41" s="20"/>
      <c r="CR41" s="20"/>
      <c r="CS41" s="20"/>
      <c r="CT41" s="20"/>
      <c r="CU41" s="20"/>
      <c r="CV41" s="20"/>
      <c r="CW41" s="20"/>
      <c r="CX41" s="20"/>
      <c r="CY41" s="20"/>
      <c r="CZ41" s="20"/>
      <c r="DA41" s="20"/>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25"/>
      <c r="BA42" s="26"/>
      <c r="BB42" s="26"/>
      <c r="BC42" s="26"/>
      <c r="BD42" s="26"/>
      <c r="BE42" s="26"/>
      <c r="BF42" s="26"/>
      <c r="BG42" s="26"/>
      <c r="BH42" s="26"/>
      <c r="BI42" s="26"/>
      <c r="BJ42" s="26"/>
      <c r="BK42" s="26"/>
      <c r="BL42" s="26"/>
      <c r="BM42" s="26"/>
      <c r="BN42" s="26"/>
      <c r="BO42" s="26"/>
      <c r="BP42" s="26"/>
      <c r="BQ42" s="26"/>
      <c r="BR42" s="26"/>
      <c r="BS42" s="27"/>
      <c r="BT42" s="25"/>
      <c r="BU42" s="26"/>
      <c r="BV42" s="26"/>
      <c r="BW42" s="26"/>
      <c r="BX42" s="26"/>
      <c r="BY42" s="26"/>
      <c r="BZ42" s="26"/>
      <c r="CA42" s="26"/>
      <c r="CB42" s="26"/>
      <c r="CC42" s="26"/>
      <c r="CD42" s="26"/>
      <c r="CE42" s="26"/>
      <c r="CF42" s="26"/>
      <c r="CG42" s="26"/>
      <c r="CH42" s="26"/>
      <c r="CI42" s="26"/>
      <c r="CJ42" s="27"/>
      <c r="CK42" s="25"/>
      <c r="CL42" s="26"/>
      <c r="CM42" s="26"/>
      <c r="CN42" s="26"/>
      <c r="CO42" s="26"/>
      <c r="CP42" s="26"/>
      <c r="CQ42" s="26"/>
      <c r="CR42" s="26"/>
      <c r="CS42" s="26"/>
      <c r="CT42" s="26"/>
      <c r="CU42" s="26"/>
      <c r="CV42" s="26"/>
      <c r="CW42" s="26"/>
      <c r="CX42" s="26"/>
      <c r="CY42" s="26"/>
      <c r="CZ42" s="26"/>
      <c r="DA42" s="2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36"/>
      <c r="BA43" s="37"/>
      <c r="BB43" s="37"/>
      <c r="BC43" s="37"/>
      <c r="BD43" s="37"/>
      <c r="BE43" s="37"/>
      <c r="BF43" s="37"/>
      <c r="BG43" s="37"/>
      <c r="BH43" s="37"/>
      <c r="BI43" s="37"/>
      <c r="BJ43" s="37"/>
      <c r="BK43" s="37"/>
      <c r="BL43" s="37"/>
      <c r="BM43" s="37"/>
      <c r="BN43" s="37"/>
      <c r="BO43" s="37"/>
      <c r="BP43" s="37"/>
      <c r="BQ43" s="37"/>
      <c r="BR43" s="37"/>
      <c r="BS43" s="38"/>
      <c r="BT43" s="36"/>
      <c r="BU43" s="37"/>
      <c r="BV43" s="37"/>
      <c r="BW43" s="37"/>
      <c r="BX43" s="37"/>
      <c r="BY43" s="37"/>
      <c r="BZ43" s="37"/>
      <c r="CA43" s="37"/>
      <c r="CB43" s="37"/>
      <c r="CC43" s="37"/>
      <c r="CD43" s="37"/>
      <c r="CE43" s="37"/>
      <c r="CF43" s="37"/>
      <c r="CG43" s="37"/>
      <c r="CH43" s="37"/>
      <c r="CI43" s="37"/>
      <c r="CJ43" s="38"/>
      <c r="CK43" s="36"/>
      <c r="CL43" s="37"/>
      <c r="CM43" s="37"/>
      <c r="CN43" s="37"/>
      <c r="CO43" s="37"/>
      <c r="CP43" s="37"/>
      <c r="CQ43" s="37"/>
      <c r="CR43" s="37"/>
      <c r="CS43" s="37"/>
      <c r="CT43" s="37"/>
      <c r="CU43" s="37"/>
      <c r="CV43" s="37"/>
      <c r="CW43" s="37"/>
      <c r="CX43" s="37"/>
      <c r="CY43" s="37"/>
      <c r="CZ43" s="37"/>
      <c r="DA43" s="37"/>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36"/>
      <c r="BA44" s="37"/>
      <c r="BB44" s="37"/>
      <c r="BC44" s="37"/>
      <c r="BD44" s="37"/>
      <c r="BE44" s="37"/>
      <c r="BF44" s="37"/>
      <c r="BG44" s="37"/>
      <c r="BH44" s="37"/>
      <c r="BI44" s="37"/>
      <c r="BJ44" s="37"/>
      <c r="BK44" s="37"/>
      <c r="BL44" s="37"/>
      <c r="BM44" s="37"/>
      <c r="BN44" s="37"/>
      <c r="BO44" s="37"/>
      <c r="BP44" s="37"/>
      <c r="BQ44" s="37"/>
      <c r="BR44" s="37"/>
      <c r="BS44" s="38"/>
      <c r="BT44" s="36"/>
      <c r="BU44" s="37"/>
      <c r="BV44" s="37"/>
      <c r="BW44" s="37"/>
      <c r="BX44" s="37"/>
      <c r="BY44" s="37"/>
      <c r="BZ44" s="37"/>
      <c r="CA44" s="37"/>
      <c r="CB44" s="37"/>
      <c r="CC44" s="37"/>
      <c r="CD44" s="37"/>
      <c r="CE44" s="37"/>
      <c r="CF44" s="37"/>
      <c r="CG44" s="37"/>
      <c r="CH44" s="37"/>
      <c r="CI44" s="37"/>
      <c r="CJ44" s="38"/>
      <c r="CK44" s="36"/>
      <c r="CL44" s="37"/>
      <c r="CM44" s="37"/>
      <c r="CN44" s="37"/>
      <c r="CO44" s="37"/>
      <c r="CP44" s="37"/>
      <c r="CQ44" s="37"/>
      <c r="CR44" s="37"/>
      <c r="CS44" s="37"/>
      <c r="CT44" s="37"/>
      <c r="CU44" s="37"/>
      <c r="CV44" s="37"/>
      <c r="CW44" s="37"/>
      <c r="CX44" s="37"/>
      <c r="CY44" s="37"/>
      <c r="CZ44" s="37"/>
      <c r="DA44" s="37"/>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33">
        <v>9.601</v>
      </c>
      <c r="BA45" s="34"/>
      <c r="BB45" s="34"/>
      <c r="BC45" s="34"/>
      <c r="BD45" s="34"/>
      <c r="BE45" s="34"/>
      <c r="BF45" s="34"/>
      <c r="BG45" s="34"/>
      <c r="BH45" s="34"/>
      <c r="BI45" s="34"/>
      <c r="BJ45" s="34"/>
      <c r="BK45" s="34"/>
      <c r="BL45" s="34"/>
      <c r="BM45" s="34"/>
      <c r="BN45" s="34"/>
      <c r="BO45" s="34"/>
      <c r="BP45" s="34"/>
      <c r="BQ45" s="34"/>
      <c r="BR45" s="34"/>
      <c r="BS45" s="35"/>
      <c r="BT45" s="33">
        <v>8.929</v>
      </c>
      <c r="BU45" s="34"/>
      <c r="BV45" s="34"/>
      <c r="BW45" s="34"/>
      <c r="BX45" s="34"/>
      <c r="BY45" s="34"/>
      <c r="BZ45" s="34"/>
      <c r="CA45" s="34"/>
      <c r="CB45" s="34"/>
      <c r="CC45" s="34"/>
      <c r="CD45" s="34"/>
      <c r="CE45" s="34"/>
      <c r="CF45" s="34"/>
      <c r="CG45" s="34"/>
      <c r="CH45" s="34"/>
      <c r="CI45" s="34"/>
      <c r="CJ45" s="35"/>
      <c r="CK45" s="33">
        <v>8.7447</v>
      </c>
      <c r="CL45" s="34"/>
      <c r="CM45" s="34"/>
      <c r="CN45" s="34"/>
      <c r="CO45" s="34"/>
      <c r="CP45" s="34"/>
      <c r="CQ45" s="34"/>
      <c r="CR45" s="34"/>
      <c r="CS45" s="34"/>
      <c r="CT45" s="34"/>
      <c r="CU45" s="34"/>
      <c r="CV45" s="34"/>
      <c r="CW45" s="34"/>
      <c r="CX45" s="34"/>
      <c r="CY45" s="34"/>
      <c r="CZ45" s="34"/>
      <c r="DA45" s="34"/>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22">
        <v>49932.08</v>
      </c>
      <c r="BA46" s="23"/>
      <c r="BB46" s="23"/>
      <c r="BC46" s="23"/>
      <c r="BD46" s="23"/>
      <c r="BE46" s="23"/>
      <c r="BF46" s="23"/>
      <c r="BG46" s="23"/>
      <c r="BH46" s="23"/>
      <c r="BI46" s="23"/>
      <c r="BJ46" s="23"/>
      <c r="BK46" s="23"/>
      <c r="BL46" s="23"/>
      <c r="BM46" s="23"/>
      <c r="BN46" s="23"/>
      <c r="BO46" s="23"/>
      <c r="BP46" s="23"/>
      <c r="BQ46" s="23"/>
      <c r="BR46" s="23"/>
      <c r="BS46" s="24"/>
      <c r="BT46" s="22">
        <v>48004.2</v>
      </c>
      <c r="BU46" s="23"/>
      <c r="BV46" s="23"/>
      <c r="BW46" s="23"/>
      <c r="BX46" s="23"/>
      <c r="BY46" s="23"/>
      <c r="BZ46" s="23"/>
      <c r="CA46" s="23"/>
      <c r="CB46" s="23"/>
      <c r="CC46" s="23"/>
      <c r="CD46" s="23"/>
      <c r="CE46" s="23"/>
      <c r="CF46" s="23"/>
      <c r="CG46" s="23"/>
      <c r="CH46" s="23"/>
      <c r="CI46" s="23"/>
      <c r="CJ46" s="24"/>
      <c r="CK46" s="22">
        <v>47336.63</v>
      </c>
      <c r="CL46" s="23"/>
      <c r="CM46" s="23"/>
      <c r="CN46" s="23"/>
      <c r="CO46" s="23"/>
      <c r="CP46" s="23"/>
      <c r="CQ46" s="23"/>
      <c r="CR46" s="23"/>
      <c r="CS46" s="23"/>
      <c r="CT46" s="23"/>
      <c r="CU46" s="23"/>
      <c r="CV46" s="23"/>
      <c r="CW46" s="23"/>
      <c r="CX46" s="23"/>
      <c r="CY46" s="23"/>
      <c r="CZ46" s="23"/>
      <c r="DA46" s="23"/>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22">
        <v>26738.56</v>
      </c>
      <c r="BA47" s="23"/>
      <c r="BB47" s="23"/>
      <c r="BC47" s="23"/>
      <c r="BD47" s="23"/>
      <c r="BE47" s="23"/>
      <c r="BF47" s="23"/>
      <c r="BG47" s="23"/>
      <c r="BH47" s="23"/>
      <c r="BI47" s="23"/>
      <c r="BJ47" s="23"/>
      <c r="BK47" s="23"/>
      <c r="BL47" s="23"/>
      <c r="BM47" s="23"/>
      <c r="BN47" s="23"/>
      <c r="BO47" s="23"/>
      <c r="BP47" s="23"/>
      <c r="BQ47" s="23"/>
      <c r="BR47" s="23"/>
      <c r="BS47" s="24"/>
      <c r="BT47" s="19">
        <v>26061.907</v>
      </c>
      <c r="BU47" s="20"/>
      <c r="BV47" s="20"/>
      <c r="BW47" s="20"/>
      <c r="BX47" s="20"/>
      <c r="BY47" s="20"/>
      <c r="BZ47" s="20"/>
      <c r="CA47" s="20"/>
      <c r="CB47" s="20"/>
      <c r="CC47" s="20"/>
      <c r="CD47" s="20"/>
      <c r="CE47" s="20"/>
      <c r="CF47" s="20"/>
      <c r="CG47" s="20"/>
      <c r="CH47" s="20"/>
      <c r="CI47" s="20"/>
      <c r="CJ47" s="21"/>
      <c r="CK47" s="19">
        <f>CK46*54.3%</f>
        <v>25703.790089999995</v>
      </c>
      <c r="CL47" s="20"/>
      <c r="CM47" s="20"/>
      <c r="CN47" s="20"/>
      <c r="CO47" s="20"/>
      <c r="CP47" s="20"/>
      <c r="CQ47" s="20"/>
      <c r="CR47" s="20"/>
      <c r="CS47" s="20"/>
      <c r="CT47" s="20"/>
      <c r="CU47" s="20"/>
      <c r="CV47" s="20"/>
      <c r="CW47" s="20"/>
      <c r="CX47" s="20"/>
      <c r="CY47" s="20"/>
      <c r="CZ47" s="20"/>
      <c r="DA47" s="20"/>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22">
        <v>8.86</v>
      </c>
      <c r="BA48" s="23"/>
      <c r="BB48" s="23"/>
      <c r="BC48" s="23"/>
      <c r="BD48" s="23"/>
      <c r="BE48" s="23"/>
      <c r="BF48" s="23"/>
      <c r="BG48" s="23"/>
      <c r="BH48" s="23"/>
      <c r="BI48" s="23"/>
      <c r="BJ48" s="23"/>
      <c r="BK48" s="23"/>
      <c r="BL48" s="23"/>
      <c r="BM48" s="23"/>
      <c r="BN48" s="23"/>
      <c r="BO48" s="23"/>
      <c r="BP48" s="23"/>
      <c r="BQ48" s="23"/>
      <c r="BR48" s="23"/>
      <c r="BS48" s="24"/>
      <c r="BT48" s="22">
        <v>9.78</v>
      </c>
      <c r="BU48" s="23"/>
      <c r="BV48" s="23"/>
      <c r="BW48" s="23"/>
      <c r="BX48" s="23"/>
      <c r="BY48" s="23"/>
      <c r="BZ48" s="23"/>
      <c r="CA48" s="23"/>
      <c r="CB48" s="23"/>
      <c r="CC48" s="23"/>
      <c r="CD48" s="23"/>
      <c r="CE48" s="23"/>
      <c r="CF48" s="23"/>
      <c r="CG48" s="23"/>
      <c r="CH48" s="23"/>
      <c r="CI48" s="23"/>
      <c r="CJ48" s="24"/>
      <c r="CK48" s="22">
        <v>9.78</v>
      </c>
      <c r="CL48" s="23"/>
      <c r="CM48" s="23"/>
      <c r="CN48" s="23"/>
      <c r="CO48" s="23"/>
      <c r="CP48" s="23"/>
      <c r="CQ48" s="23"/>
      <c r="CR48" s="23"/>
      <c r="CS48" s="23"/>
      <c r="CT48" s="23"/>
      <c r="CU48" s="23"/>
      <c r="CV48" s="23"/>
      <c r="CW48" s="23"/>
      <c r="CX48" s="23"/>
      <c r="CY48" s="23"/>
      <c r="CZ48" s="23"/>
      <c r="DA48" s="23"/>
    </row>
    <row r="49" spans="1:105" s="3" customFormat="1" ht="66" customHeight="1">
      <c r="A49" s="13" t="s">
        <v>61</v>
      </c>
      <c r="B49" s="13"/>
      <c r="C49" s="13"/>
      <c r="D49" s="13"/>
      <c r="E49" s="13"/>
      <c r="F49" s="13"/>
      <c r="G49" s="13"/>
      <c r="H49" s="14" t="s">
        <v>273</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22" t="s">
        <v>306</v>
      </c>
      <c r="BA49" s="23"/>
      <c r="BB49" s="23"/>
      <c r="BC49" s="23"/>
      <c r="BD49" s="23"/>
      <c r="BE49" s="23"/>
      <c r="BF49" s="23"/>
      <c r="BG49" s="23"/>
      <c r="BH49" s="23"/>
      <c r="BI49" s="23"/>
      <c r="BJ49" s="23"/>
      <c r="BK49" s="23"/>
      <c r="BL49" s="23"/>
      <c r="BM49" s="23"/>
      <c r="BN49" s="23"/>
      <c r="BO49" s="23"/>
      <c r="BP49" s="23"/>
      <c r="BQ49" s="23"/>
      <c r="BR49" s="23"/>
      <c r="BS49" s="24"/>
      <c r="BT49" s="23" t="s">
        <v>305</v>
      </c>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25"/>
      <c r="BA50" s="26"/>
      <c r="BB50" s="26"/>
      <c r="BC50" s="26"/>
      <c r="BD50" s="26"/>
      <c r="BE50" s="26"/>
      <c r="BF50" s="26"/>
      <c r="BG50" s="26"/>
      <c r="BH50" s="26"/>
      <c r="BI50" s="26"/>
      <c r="BJ50" s="26"/>
      <c r="BK50" s="26"/>
      <c r="BL50" s="26"/>
      <c r="BM50" s="26"/>
      <c r="BN50" s="26"/>
      <c r="BO50" s="26"/>
      <c r="BP50" s="26"/>
      <c r="BQ50" s="26"/>
      <c r="BR50" s="26"/>
      <c r="BS50" s="27"/>
      <c r="BT50" s="25"/>
      <c r="BU50" s="26"/>
      <c r="BV50" s="26"/>
      <c r="BW50" s="26"/>
      <c r="BX50" s="26"/>
      <c r="BY50" s="26"/>
      <c r="BZ50" s="26"/>
      <c r="CA50" s="26"/>
      <c r="CB50" s="26"/>
      <c r="CC50" s="26"/>
      <c r="CD50" s="26"/>
      <c r="CE50" s="26"/>
      <c r="CF50" s="26"/>
      <c r="CG50" s="26"/>
      <c r="CH50" s="26"/>
      <c r="CI50" s="26"/>
      <c r="CJ50" s="27"/>
      <c r="CK50" s="25"/>
      <c r="CL50" s="26"/>
      <c r="CM50" s="26"/>
      <c r="CN50" s="26"/>
      <c r="CO50" s="26"/>
      <c r="CP50" s="26"/>
      <c r="CQ50" s="26"/>
      <c r="CR50" s="26"/>
      <c r="CS50" s="26"/>
      <c r="CT50" s="26"/>
      <c r="CU50" s="26"/>
      <c r="CV50" s="26"/>
      <c r="CW50" s="26"/>
      <c r="CX50" s="26"/>
      <c r="CY50" s="26"/>
      <c r="CZ50" s="26"/>
      <c r="DA50" s="2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v>104032.4</v>
      </c>
      <c r="BA51" s="16"/>
      <c r="BB51" s="16"/>
      <c r="BC51" s="16"/>
      <c r="BD51" s="16"/>
      <c r="BE51" s="16"/>
      <c r="BF51" s="16"/>
      <c r="BG51" s="16"/>
      <c r="BH51" s="16"/>
      <c r="BI51" s="16"/>
      <c r="BJ51" s="16"/>
      <c r="BK51" s="16"/>
      <c r="BL51" s="16"/>
      <c r="BM51" s="16"/>
      <c r="BN51" s="16"/>
      <c r="BO51" s="16"/>
      <c r="BP51" s="16"/>
      <c r="BQ51" s="16"/>
      <c r="BR51" s="16"/>
      <c r="BS51" s="17"/>
      <c r="BT51" s="15">
        <v>84830.8</v>
      </c>
      <c r="BU51" s="16"/>
      <c r="BV51" s="16"/>
      <c r="BW51" s="16"/>
      <c r="BX51" s="16"/>
      <c r="BY51" s="16"/>
      <c r="BZ51" s="16"/>
      <c r="CA51" s="16"/>
      <c r="CB51" s="16"/>
      <c r="CC51" s="16"/>
      <c r="CD51" s="16"/>
      <c r="CE51" s="16"/>
      <c r="CF51" s="16"/>
      <c r="CG51" s="16"/>
      <c r="CH51" s="16"/>
      <c r="CI51" s="16"/>
      <c r="CJ51" s="17"/>
      <c r="CK51" s="15">
        <v>88472.13</v>
      </c>
      <c r="CL51" s="16"/>
      <c r="CM51" s="16"/>
      <c r="CN51" s="16"/>
      <c r="CO51" s="16"/>
      <c r="CP51" s="16"/>
      <c r="CQ51" s="16"/>
      <c r="CR51" s="16"/>
      <c r="CS51" s="16"/>
      <c r="CT51" s="16"/>
      <c r="CU51" s="16"/>
      <c r="CV51" s="16"/>
      <c r="CW51" s="16"/>
      <c r="CX51" s="16"/>
      <c r="CY51" s="16"/>
      <c r="CZ51" s="16"/>
      <c r="DA51" s="16"/>
    </row>
    <row r="52" spans="1:105" s="3" customFormat="1" ht="95.25" customHeight="1">
      <c r="A52" s="13" t="s">
        <v>66</v>
      </c>
      <c r="B52" s="13"/>
      <c r="C52" s="13"/>
      <c r="D52" s="13"/>
      <c r="E52" s="13"/>
      <c r="F52" s="13"/>
      <c r="G52" s="13"/>
      <c r="H52" s="14" t="s">
        <v>272</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5">
        <v>25160.1</v>
      </c>
      <c r="BA52" s="16"/>
      <c r="BB52" s="16"/>
      <c r="BC52" s="16"/>
      <c r="BD52" s="16"/>
      <c r="BE52" s="16"/>
      <c r="BF52" s="16"/>
      <c r="BG52" s="16"/>
      <c r="BH52" s="16"/>
      <c r="BI52" s="16"/>
      <c r="BJ52" s="16"/>
      <c r="BK52" s="16"/>
      <c r="BL52" s="16"/>
      <c r="BM52" s="16"/>
      <c r="BN52" s="16"/>
      <c r="BO52" s="16"/>
      <c r="BP52" s="16"/>
      <c r="BQ52" s="16"/>
      <c r="BR52" s="16"/>
      <c r="BS52" s="17"/>
      <c r="BT52" s="15">
        <v>27438.9</v>
      </c>
      <c r="BU52" s="16"/>
      <c r="BV52" s="16"/>
      <c r="BW52" s="16"/>
      <c r="BX52" s="16"/>
      <c r="BY52" s="16"/>
      <c r="BZ52" s="16"/>
      <c r="CA52" s="16"/>
      <c r="CB52" s="16"/>
      <c r="CC52" s="16"/>
      <c r="CD52" s="16"/>
      <c r="CE52" s="16"/>
      <c r="CF52" s="16"/>
      <c r="CG52" s="16"/>
      <c r="CH52" s="16"/>
      <c r="CI52" s="16"/>
      <c r="CJ52" s="17"/>
      <c r="CK52" s="15">
        <v>27872.84</v>
      </c>
      <c r="CL52" s="16"/>
      <c r="CM52" s="16"/>
      <c r="CN52" s="16"/>
      <c r="CO52" s="16"/>
      <c r="CP52" s="16"/>
      <c r="CQ52" s="16"/>
      <c r="CR52" s="16"/>
      <c r="CS52" s="16"/>
      <c r="CT52" s="16"/>
      <c r="CU52" s="16"/>
      <c r="CV52" s="16"/>
      <c r="CW52" s="16"/>
      <c r="CX52" s="16"/>
      <c r="CY52" s="16"/>
      <c r="CZ52" s="16"/>
      <c r="DA52" s="16"/>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25"/>
      <c r="BA53" s="26"/>
      <c r="BB53" s="26"/>
      <c r="BC53" s="26"/>
      <c r="BD53" s="26"/>
      <c r="BE53" s="26"/>
      <c r="BF53" s="26"/>
      <c r="BG53" s="26"/>
      <c r="BH53" s="26"/>
      <c r="BI53" s="26"/>
      <c r="BJ53" s="26"/>
      <c r="BK53" s="26"/>
      <c r="BL53" s="26"/>
      <c r="BM53" s="26"/>
      <c r="BN53" s="26"/>
      <c r="BO53" s="26"/>
      <c r="BP53" s="26"/>
      <c r="BQ53" s="26"/>
      <c r="BR53" s="26"/>
      <c r="BS53" s="27"/>
      <c r="BT53" s="25"/>
      <c r="BU53" s="26"/>
      <c r="BV53" s="26"/>
      <c r="BW53" s="26"/>
      <c r="BX53" s="26"/>
      <c r="BY53" s="26"/>
      <c r="BZ53" s="26"/>
      <c r="CA53" s="26"/>
      <c r="CB53" s="26"/>
      <c r="CC53" s="26"/>
      <c r="CD53" s="26"/>
      <c r="CE53" s="26"/>
      <c r="CF53" s="26"/>
      <c r="CG53" s="26"/>
      <c r="CH53" s="26"/>
      <c r="CI53" s="26"/>
      <c r="CJ53" s="27"/>
      <c r="CK53" s="25"/>
      <c r="CL53" s="26"/>
      <c r="CM53" s="26"/>
      <c r="CN53" s="26"/>
      <c r="CO53" s="26"/>
      <c r="CP53" s="26"/>
      <c r="CQ53" s="26"/>
      <c r="CR53" s="26"/>
      <c r="CS53" s="26"/>
      <c r="CT53" s="26"/>
      <c r="CU53" s="26"/>
      <c r="CV53" s="26"/>
      <c r="CW53" s="26"/>
      <c r="CX53" s="26"/>
      <c r="CY53" s="26"/>
      <c r="CZ53" s="26"/>
      <c r="DA53" s="26"/>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8">
        <v>20868</v>
      </c>
      <c r="BA54" s="29"/>
      <c r="BB54" s="29"/>
      <c r="BC54" s="29"/>
      <c r="BD54" s="29"/>
      <c r="BE54" s="29"/>
      <c r="BF54" s="29"/>
      <c r="BG54" s="29"/>
      <c r="BH54" s="29"/>
      <c r="BI54" s="29"/>
      <c r="BJ54" s="29"/>
      <c r="BK54" s="29"/>
      <c r="BL54" s="29"/>
      <c r="BM54" s="29"/>
      <c r="BN54" s="29"/>
      <c r="BO54" s="29"/>
      <c r="BP54" s="29"/>
      <c r="BQ54" s="29"/>
      <c r="BR54" s="29"/>
      <c r="BS54" s="30"/>
      <c r="BT54" s="15">
        <v>22678.5</v>
      </c>
      <c r="BU54" s="16"/>
      <c r="BV54" s="16"/>
      <c r="BW54" s="16"/>
      <c r="BX54" s="16"/>
      <c r="BY54" s="16"/>
      <c r="BZ54" s="16"/>
      <c r="CA54" s="16"/>
      <c r="CB54" s="16"/>
      <c r="CC54" s="16"/>
      <c r="CD54" s="16"/>
      <c r="CE54" s="16"/>
      <c r="CF54" s="16"/>
      <c r="CG54" s="16"/>
      <c r="CH54" s="16"/>
      <c r="CI54" s="16"/>
      <c r="CJ54" s="17"/>
      <c r="CK54" s="15">
        <v>23037.1</v>
      </c>
      <c r="CL54" s="16"/>
      <c r="CM54" s="16"/>
      <c r="CN54" s="16"/>
      <c r="CO54" s="16"/>
      <c r="CP54" s="16"/>
      <c r="CQ54" s="16"/>
      <c r="CR54" s="16"/>
      <c r="CS54" s="16"/>
      <c r="CT54" s="16"/>
      <c r="CU54" s="16"/>
      <c r="CV54" s="16"/>
      <c r="CW54" s="16"/>
      <c r="CX54" s="16"/>
      <c r="CY54" s="16"/>
      <c r="CZ54" s="16"/>
      <c r="DA54" s="16"/>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28">
        <v>180</v>
      </c>
      <c r="BA55" s="29"/>
      <c r="BB55" s="29"/>
      <c r="BC55" s="29"/>
      <c r="BD55" s="29"/>
      <c r="BE55" s="29"/>
      <c r="BF55" s="29"/>
      <c r="BG55" s="29"/>
      <c r="BH55" s="29"/>
      <c r="BI55" s="29"/>
      <c r="BJ55" s="29"/>
      <c r="BK55" s="29"/>
      <c r="BL55" s="29"/>
      <c r="BM55" s="29"/>
      <c r="BN55" s="29"/>
      <c r="BO55" s="29"/>
      <c r="BP55" s="29"/>
      <c r="BQ55" s="29"/>
      <c r="BR55" s="29"/>
      <c r="BS55" s="30"/>
      <c r="BT55" s="15">
        <v>1261.3</v>
      </c>
      <c r="BU55" s="16"/>
      <c r="BV55" s="16"/>
      <c r="BW55" s="16"/>
      <c r="BX55" s="16"/>
      <c r="BY55" s="16"/>
      <c r="BZ55" s="16"/>
      <c r="CA55" s="16"/>
      <c r="CB55" s="16"/>
      <c r="CC55" s="16"/>
      <c r="CD55" s="16"/>
      <c r="CE55" s="16"/>
      <c r="CF55" s="16"/>
      <c r="CG55" s="16"/>
      <c r="CH55" s="16"/>
      <c r="CI55" s="16"/>
      <c r="CJ55" s="17"/>
      <c r="CK55" s="15">
        <v>1281.3</v>
      </c>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v>1129.5</v>
      </c>
      <c r="BA56" s="16"/>
      <c r="BB56" s="16"/>
      <c r="BC56" s="16"/>
      <c r="BD56" s="16"/>
      <c r="BE56" s="16"/>
      <c r="BF56" s="16"/>
      <c r="BG56" s="16"/>
      <c r="BH56" s="16"/>
      <c r="BI56" s="16"/>
      <c r="BJ56" s="16"/>
      <c r="BK56" s="16"/>
      <c r="BL56" s="16"/>
      <c r="BM56" s="16"/>
      <c r="BN56" s="16"/>
      <c r="BO56" s="16"/>
      <c r="BP56" s="16"/>
      <c r="BQ56" s="16"/>
      <c r="BR56" s="16"/>
      <c r="BS56" s="17"/>
      <c r="BT56" s="15">
        <v>807.8</v>
      </c>
      <c r="BU56" s="16"/>
      <c r="BV56" s="16"/>
      <c r="BW56" s="16"/>
      <c r="BX56" s="16"/>
      <c r="BY56" s="16"/>
      <c r="BZ56" s="16"/>
      <c r="CA56" s="16"/>
      <c r="CB56" s="16"/>
      <c r="CC56" s="16"/>
      <c r="CD56" s="16"/>
      <c r="CE56" s="16"/>
      <c r="CF56" s="16"/>
      <c r="CG56" s="16"/>
      <c r="CH56" s="16"/>
      <c r="CI56" s="16"/>
      <c r="CJ56" s="17"/>
      <c r="CK56" s="15">
        <v>820.6</v>
      </c>
      <c r="CL56" s="16"/>
      <c r="CM56" s="16"/>
      <c r="CN56" s="16"/>
      <c r="CO56" s="16"/>
      <c r="CP56" s="16"/>
      <c r="CQ56" s="16"/>
      <c r="CR56" s="16"/>
      <c r="CS56" s="16"/>
      <c r="CT56" s="16"/>
      <c r="CU56" s="16"/>
      <c r="CV56" s="16"/>
      <c r="CW56" s="16"/>
      <c r="CX56" s="16"/>
      <c r="CY56" s="16"/>
      <c r="CZ56" s="16"/>
      <c r="DA56" s="16"/>
    </row>
    <row r="57" spans="1:105" s="3" customFormat="1" ht="69.75" customHeight="1">
      <c r="A57" s="13" t="s">
        <v>71</v>
      </c>
      <c r="B57" s="13"/>
      <c r="C57" s="13"/>
      <c r="D57" s="13"/>
      <c r="E57" s="13"/>
      <c r="F57" s="13"/>
      <c r="G57" s="13"/>
      <c r="H57" s="14" t="s">
        <v>274</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5">
        <v>78872.4</v>
      </c>
      <c r="BA57" s="16"/>
      <c r="BB57" s="16"/>
      <c r="BC57" s="16"/>
      <c r="BD57" s="16"/>
      <c r="BE57" s="16"/>
      <c r="BF57" s="16"/>
      <c r="BG57" s="16"/>
      <c r="BH57" s="16"/>
      <c r="BI57" s="16"/>
      <c r="BJ57" s="16"/>
      <c r="BK57" s="16"/>
      <c r="BL57" s="16"/>
      <c r="BM57" s="16"/>
      <c r="BN57" s="16"/>
      <c r="BO57" s="16"/>
      <c r="BP57" s="16"/>
      <c r="BQ57" s="16"/>
      <c r="BR57" s="16"/>
      <c r="BS57" s="17"/>
      <c r="BT57" s="28">
        <v>43940</v>
      </c>
      <c r="BU57" s="29"/>
      <c r="BV57" s="29"/>
      <c r="BW57" s="29"/>
      <c r="BX57" s="29"/>
      <c r="BY57" s="29"/>
      <c r="BZ57" s="29"/>
      <c r="CA57" s="29"/>
      <c r="CB57" s="29"/>
      <c r="CC57" s="29"/>
      <c r="CD57" s="29"/>
      <c r="CE57" s="29"/>
      <c r="CF57" s="29"/>
      <c r="CG57" s="29"/>
      <c r="CH57" s="29"/>
      <c r="CI57" s="29"/>
      <c r="CJ57" s="30"/>
      <c r="CK57" s="31">
        <v>51429.065</v>
      </c>
      <c r="CL57" s="32"/>
      <c r="CM57" s="32"/>
      <c r="CN57" s="32"/>
      <c r="CO57" s="32"/>
      <c r="CP57" s="32"/>
      <c r="CQ57" s="32"/>
      <c r="CR57" s="32"/>
      <c r="CS57" s="32"/>
      <c r="CT57" s="32"/>
      <c r="CU57" s="32"/>
      <c r="CV57" s="32"/>
      <c r="CW57" s="32"/>
      <c r="CX57" s="32"/>
      <c r="CY57" s="32"/>
      <c r="CZ57" s="32"/>
      <c r="DA57" s="32"/>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28">
        <v>0</v>
      </c>
      <c r="BA58" s="29"/>
      <c r="BB58" s="29"/>
      <c r="BC58" s="29"/>
      <c r="BD58" s="29"/>
      <c r="BE58" s="29"/>
      <c r="BF58" s="29"/>
      <c r="BG58" s="29"/>
      <c r="BH58" s="29"/>
      <c r="BI58" s="29"/>
      <c r="BJ58" s="29"/>
      <c r="BK58" s="29"/>
      <c r="BL58" s="29"/>
      <c r="BM58" s="29"/>
      <c r="BN58" s="29"/>
      <c r="BO58" s="29"/>
      <c r="BP58" s="29"/>
      <c r="BQ58" s="29"/>
      <c r="BR58" s="29"/>
      <c r="BS58" s="30"/>
      <c r="BT58" s="15">
        <v>13451.9</v>
      </c>
      <c r="BU58" s="16"/>
      <c r="BV58" s="16"/>
      <c r="BW58" s="16"/>
      <c r="BX58" s="16"/>
      <c r="BY58" s="16"/>
      <c r="BZ58" s="16"/>
      <c r="CA58" s="16"/>
      <c r="CB58" s="16"/>
      <c r="CC58" s="16"/>
      <c r="CD58" s="16"/>
      <c r="CE58" s="16"/>
      <c r="CF58" s="16"/>
      <c r="CG58" s="16"/>
      <c r="CH58" s="16"/>
      <c r="CI58" s="16"/>
      <c r="CJ58" s="17"/>
      <c r="CK58" s="15">
        <v>9170.22</v>
      </c>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25"/>
      <c r="BA59" s="26"/>
      <c r="BB59" s="26"/>
      <c r="BC59" s="26"/>
      <c r="BD59" s="26"/>
      <c r="BE59" s="26"/>
      <c r="BF59" s="26"/>
      <c r="BG59" s="26"/>
      <c r="BH59" s="26"/>
      <c r="BI59" s="26"/>
      <c r="BJ59" s="26"/>
      <c r="BK59" s="26"/>
      <c r="BL59" s="26"/>
      <c r="BM59" s="26"/>
      <c r="BN59" s="26"/>
      <c r="BO59" s="26"/>
      <c r="BP59" s="26"/>
      <c r="BQ59" s="26"/>
      <c r="BR59" s="26"/>
      <c r="BS59" s="27"/>
      <c r="BT59" s="25"/>
      <c r="BU59" s="26"/>
      <c r="BV59" s="26"/>
      <c r="BW59" s="26"/>
      <c r="BX59" s="26"/>
      <c r="BY59" s="26"/>
      <c r="BZ59" s="26"/>
      <c r="CA59" s="26"/>
      <c r="CB59" s="26"/>
      <c r="CC59" s="26"/>
      <c r="CD59" s="26"/>
      <c r="CE59" s="26"/>
      <c r="CF59" s="26"/>
      <c r="CG59" s="26"/>
      <c r="CH59" s="26"/>
      <c r="CI59" s="26"/>
      <c r="CJ59" s="27"/>
      <c r="CK59" s="25"/>
      <c r="CL59" s="26"/>
      <c r="CM59" s="26"/>
      <c r="CN59" s="26"/>
      <c r="CO59" s="26"/>
      <c r="CP59" s="26"/>
      <c r="CQ59" s="26"/>
      <c r="CR59" s="26"/>
      <c r="CS59" s="26"/>
      <c r="CT59" s="26"/>
      <c r="CU59" s="26"/>
      <c r="CV59" s="26"/>
      <c r="CW59" s="26"/>
      <c r="CX59" s="26"/>
      <c r="CY59" s="26"/>
      <c r="CZ59" s="26"/>
      <c r="DA59" s="2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25"/>
      <c r="BA60" s="26"/>
      <c r="BB60" s="26"/>
      <c r="BC60" s="26"/>
      <c r="BD60" s="26"/>
      <c r="BE60" s="26"/>
      <c r="BF60" s="26"/>
      <c r="BG60" s="26"/>
      <c r="BH60" s="26"/>
      <c r="BI60" s="26"/>
      <c r="BJ60" s="26"/>
      <c r="BK60" s="26"/>
      <c r="BL60" s="26"/>
      <c r="BM60" s="26"/>
      <c r="BN60" s="26"/>
      <c r="BO60" s="26"/>
      <c r="BP60" s="26"/>
      <c r="BQ60" s="26"/>
      <c r="BR60" s="26"/>
      <c r="BS60" s="27"/>
      <c r="BT60" s="25"/>
      <c r="BU60" s="26"/>
      <c r="BV60" s="26"/>
      <c r="BW60" s="26"/>
      <c r="BX60" s="26"/>
      <c r="BY60" s="26"/>
      <c r="BZ60" s="26"/>
      <c r="CA60" s="26"/>
      <c r="CB60" s="26"/>
      <c r="CC60" s="26"/>
      <c r="CD60" s="26"/>
      <c r="CE60" s="26"/>
      <c r="CF60" s="26"/>
      <c r="CG60" s="26"/>
      <c r="CH60" s="26"/>
      <c r="CI60" s="26"/>
      <c r="CJ60" s="27"/>
      <c r="CK60" s="25"/>
      <c r="CL60" s="26"/>
      <c r="CM60" s="26"/>
      <c r="CN60" s="26"/>
      <c r="CO60" s="26"/>
      <c r="CP60" s="26"/>
      <c r="CQ60" s="26"/>
      <c r="CR60" s="26"/>
      <c r="CS60" s="26"/>
      <c r="CT60" s="26"/>
      <c r="CU60" s="26"/>
      <c r="CV60" s="26"/>
      <c r="CW60" s="26"/>
      <c r="CX60" s="26"/>
      <c r="CY60" s="26"/>
      <c r="CZ60" s="26"/>
      <c r="DA60" s="2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22">
        <v>1940.28</v>
      </c>
      <c r="BA61" s="23"/>
      <c r="BB61" s="23"/>
      <c r="BC61" s="23"/>
      <c r="BD61" s="23"/>
      <c r="BE61" s="23"/>
      <c r="BF61" s="23"/>
      <c r="BG61" s="23"/>
      <c r="BH61" s="23"/>
      <c r="BI61" s="23"/>
      <c r="BJ61" s="23"/>
      <c r="BK61" s="23"/>
      <c r="BL61" s="23"/>
      <c r="BM61" s="23"/>
      <c r="BN61" s="23"/>
      <c r="BO61" s="23"/>
      <c r="BP61" s="23"/>
      <c r="BQ61" s="23"/>
      <c r="BR61" s="23"/>
      <c r="BS61" s="24"/>
      <c r="BT61" s="22">
        <v>1922.46</v>
      </c>
      <c r="BU61" s="23"/>
      <c r="BV61" s="23"/>
      <c r="BW61" s="23"/>
      <c r="BX61" s="23"/>
      <c r="BY61" s="23"/>
      <c r="BZ61" s="23"/>
      <c r="CA61" s="23"/>
      <c r="CB61" s="23"/>
      <c r="CC61" s="23"/>
      <c r="CD61" s="23"/>
      <c r="CE61" s="23"/>
      <c r="CF61" s="23"/>
      <c r="CG61" s="23"/>
      <c r="CH61" s="23"/>
      <c r="CI61" s="23"/>
      <c r="CJ61" s="24"/>
      <c r="CK61" s="22">
        <v>1940.28</v>
      </c>
      <c r="CL61" s="23"/>
      <c r="CM61" s="23"/>
      <c r="CN61" s="23"/>
      <c r="CO61" s="23"/>
      <c r="CP61" s="23"/>
      <c r="CQ61" s="23"/>
      <c r="CR61" s="23"/>
      <c r="CS61" s="23"/>
      <c r="CT61" s="23"/>
      <c r="CU61" s="23"/>
      <c r="CV61" s="23"/>
      <c r="CW61" s="23"/>
      <c r="CX61" s="23"/>
      <c r="CY61" s="23"/>
      <c r="CZ61" s="23"/>
      <c r="DA61" s="23"/>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9">
        <f>AZ52/AZ61</f>
        <v>12.967252149174346</v>
      </c>
      <c r="BA62" s="20"/>
      <c r="BB62" s="20"/>
      <c r="BC62" s="20"/>
      <c r="BD62" s="20"/>
      <c r="BE62" s="20"/>
      <c r="BF62" s="20"/>
      <c r="BG62" s="20"/>
      <c r="BH62" s="20"/>
      <c r="BI62" s="20"/>
      <c r="BJ62" s="20"/>
      <c r="BK62" s="20"/>
      <c r="BL62" s="20"/>
      <c r="BM62" s="20"/>
      <c r="BN62" s="20"/>
      <c r="BO62" s="20"/>
      <c r="BP62" s="20"/>
      <c r="BQ62" s="20"/>
      <c r="BR62" s="20"/>
      <c r="BS62" s="21"/>
      <c r="BT62" s="19">
        <f>BT52/BT61</f>
        <v>14.27280671639462</v>
      </c>
      <c r="BU62" s="20"/>
      <c r="BV62" s="20"/>
      <c r="BW62" s="20"/>
      <c r="BX62" s="20"/>
      <c r="BY62" s="20"/>
      <c r="BZ62" s="20"/>
      <c r="CA62" s="20"/>
      <c r="CB62" s="20"/>
      <c r="CC62" s="20"/>
      <c r="CD62" s="20"/>
      <c r="CE62" s="20"/>
      <c r="CF62" s="20"/>
      <c r="CG62" s="20"/>
      <c r="CH62" s="20"/>
      <c r="CI62" s="20"/>
      <c r="CJ62" s="21"/>
      <c r="CK62" s="19">
        <f>CK52/CK61</f>
        <v>14.365369946605645</v>
      </c>
      <c r="CL62" s="20"/>
      <c r="CM62" s="20"/>
      <c r="CN62" s="20"/>
      <c r="CO62" s="20"/>
      <c r="CP62" s="20"/>
      <c r="CQ62" s="20"/>
      <c r="CR62" s="20"/>
      <c r="CS62" s="20"/>
      <c r="CT62" s="20"/>
      <c r="CU62" s="20"/>
      <c r="CV62" s="20"/>
      <c r="CW62" s="20"/>
      <c r="CX62" s="20"/>
      <c r="CY62" s="20"/>
      <c r="CZ62" s="20"/>
      <c r="DA62" s="20"/>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25"/>
      <c r="BA63" s="26"/>
      <c r="BB63" s="26"/>
      <c r="BC63" s="26"/>
      <c r="BD63" s="26"/>
      <c r="BE63" s="26"/>
      <c r="BF63" s="26"/>
      <c r="BG63" s="26"/>
      <c r="BH63" s="26"/>
      <c r="BI63" s="26"/>
      <c r="BJ63" s="26"/>
      <c r="BK63" s="26"/>
      <c r="BL63" s="26"/>
      <c r="BM63" s="26"/>
      <c r="BN63" s="26"/>
      <c r="BO63" s="26"/>
      <c r="BP63" s="26"/>
      <c r="BQ63" s="26"/>
      <c r="BR63" s="26"/>
      <c r="BS63" s="27"/>
      <c r="BT63" s="25"/>
      <c r="BU63" s="26"/>
      <c r="BV63" s="26"/>
      <c r="BW63" s="26"/>
      <c r="BX63" s="26"/>
      <c r="BY63" s="26"/>
      <c r="BZ63" s="26"/>
      <c r="CA63" s="26"/>
      <c r="CB63" s="26"/>
      <c r="CC63" s="26"/>
      <c r="CD63" s="26"/>
      <c r="CE63" s="26"/>
      <c r="CF63" s="26"/>
      <c r="CG63" s="26"/>
      <c r="CH63" s="26"/>
      <c r="CI63" s="26"/>
      <c r="CJ63" s="27"/>
      <c r="CK63" s="25"/>
      <c r="CL63" s="26"/>
      <c r="CM63" s="26"/>
      <c r="CN63" s="26"/>
      <c r="CO63" s="26"/>
      <c r="CP63" s="26"/>
      <c r="CQ63" s="26"/>
      <c r="CR63" s="26"/>
      <c r="CS63" s="26"/>
      <c r="CT63" s="26"/>
      <c r="CU63" s="26"/>
      <c r="CV63" s="26"/>
      <c r="CW63" s="26"/>
      <c r="CX63" s="26"/>
      <c r="CY63" s="26"/>
      <c r="CZ63" s="26"/>
      <c r="DA63" s="2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22">
        <v>42</v>
      </c>
      <c r="BA64" s="23"/>
      <c r="BB64" s="23"/>
      <c r="BC64" s="23"/>
      <c r="BD64" s="23"/>
      <c r="BE64" s="23"/>
      <c r="BF64" s="23"/>
      <c r="BG64" s="23"/>
      <c r="BH64" s="23"/>
      <c r="BI64" s="23"/>
      <c r="BJ64" s="23"/>
      <c r="BK64" s="23"/>
      <c r="BL64" s="23"/>
      <c r="BM64" s="23"/>
      <c r="BN64" s="23"/>
      <c r="BO64" s="23"/>
      <c r="BP64" s="23"/>
      <c r="BQ64" s="23"/>
      <c r="BR64" s="23"/>
      <c r="BS64" s="24"/>
      <c r="BT64" s="22">
        <v>44</v>
      </c>
      <c r="BU64" s="23"/>
      <c r="BV64" s="23"/>
      <c r="BW64" s="23"/>
      <c r="BX64" s="23"/>
      <c r="BY64" s="23"/>
      <c r="BZ64" s="23"/>
      <c r="CA64" s="23"/>
      <c r="CB64" s="23"/>
      <c r="CC64" s="23"/>
      <c r="CD64" s="23"/>
      <c r="CE64" s="23"/>
      <c r="CF64" s="23"/>
      <c r="CG64" s="23"/>
      <c r="CH64" s="23"/>
      <c r="CI64" s="23"/>
      <c r="CJ64" s="24"/>
      <c r="CK64" s="22">
        <v>44</v>
      </c>
      <c r="CL64" s="23"/>
      <c r="CM64" s="23"/>
      <c r="CN64" s="23"/>
      <c r="CO64" s="23"/>
      <c r="CP64" s="23"/>
      <c r="CQ64" s="23"/>
      <c r="CR64" s="23"/>
      <c r="CS64" s="23"/>
      <c r="CT64" s="23"/>
      <c r="CU64" s="23"/>
      <c r="CV64" s="23"/>
      <c r="CW64" s="23"/>
      <c r="CX64" s="23"/>
      <c r="CY64" s="23"/>
      <c r="CZ64" s="23"/>
      <c r="DA64" s="23"/>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9">
        <f>AZ54/AZ64/12</f>
        <v>41.404761904761905</v>
      </c>
      <c r="BA65" s="20"/>
      <c r="BB65" s="20"/>
      <c r="BC65" s="20"/>
      <c r="BD65" s="20"/>
      <c r="BE65" s="20"/>
      <c r="BF65" s="20"/>
      <c r="BG65" s="20"/>
      <c r="BH65" s="20"/>
      <c r="BI65" s="20"/>
      <c r="BJ65" s="20"/>
      <c r="BK65" s="20"/>
      <c r="BL65" s="20"/>
      <c r="BM65" s="20"/>
      <c r="BN65" s="20"/>
      <c r="BO65" s="20"/>
      <c r="BP65" s="20"/>
      <c r="BQ65" s="20"/>
      <c r="BR65" s="20"/>
      <c r="BS65" s="21"/>
      <c r="BT65" s="19">
        <f>BT54/BT64/12</f>
        <v>42.95170454545454</v>
      </c>
      <c r="BU65" s="20"/>
      <c r="BV65" s="20"/>
      <c r="BW65" s="20"/>
      <c r="BX65" s="20"/>
      <c r="BY65" s="20"/>
      <c r="BZ65" s="20"/>
      <c r="CA65" s="20"/>
      <c r="CB65" s="20"/>
      <c r="CC65" s="20"/>
      <c r="CD65" s="20"/>
      <c r="CE65" s="20"/>
      <c r="CF65" s="20"/>
      <c r="CG65" s="20"/>
      <c r="CH65" s="20"/>
      <c r="CI65" s="20"/>
      <c r="CJ65" s="21"/>
      <c r="CK65" s="19">
        <f>CK54/CK64/12</f>
        <v>43.63087121212121</v>
      </c>
      <c r="CL65" s="20"/>
      <c r="CM65" s="20"/>
      <c r="CN65" s="20"/>
      <c r="CO65" s="20"/>
      <c r="CP65" s="20"/>
      <c r="CQ65" s="20"/>
      <c r="CR65" s="20"/>
      <c r="CS65" s="20"/>
      <c r="CT65" s="20"/>
      <c r="CU65" s="20"/>
      <c r="CV65" s="20"/>
      <c r="CW65" s="20"/>
      <c r="CX65" s="20"/>
      <c r="CY65" s="20"/>
      <c r="CZ65" s="20"/>
      <c r="DA65" s="20"/>
    </row>
    <row r="66" spans="1:105" s="3" customFormat="1" ht="81"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t="s">
        <v>303</v>
      </c>
      <c r="BA66" s="16"/>
      <c r="BB66" s="16"/>
      <c r="BC66" s="16"/>
      <c r="BD66" s="16"/>
      <c r="BE66" s="16"/>
      <c r="BF66" s="16"/>
      <c r="BG66" s="16"/>
      <c r="BH66" s="16"/>
      <c r="BI66" s="16"/>
      <c r="BJ66" s="16"/>
      <c r="BK66" s="16"/>
      <c r="BL66" s="16"/>
      <c r="BM66" s="16"/>
      <c r="BN66" s="16"/>
      <c r="BO66" s="16"/>
      <c r="BP66" s="16"/>
      <c r="BQ66" s="16"/>
      <c r="BR66" s="16"/>
      <c r="BS66" s="17"/>
      <c r="BT66" s="15" t="s">
        <v>304</v>
      </c>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v>1184</v>
      </c>
      <c r="BA67" s="16"/>
      <c r="BB67" s="16"/>
      <c r="BC67" s="16"/>
      <c r="BD67" s="16"/>
      <c r="BE67" s="16"/>
      <c r="BF67" s="16"/>
      <c r="BG67" s="16"/>
      <c r="BH67" s="16"/>
      <c r="BI67" s="16"/>
      <c r="BJ67" s="16"/>
      <c r="BK67" s="16"/>
      <c r="BL67" s="16"/>
      <c r="BM67" s="16"/>
      <c r="BN67" s="16"/>
      <c r="BO67" s="16"/>
      <c r="BP67" s="16"/>
      <c r="BQ67" s="16"/>
      <c r="BR67" s="16"/>
      <c r="BS67" s="17"/>
      <c r="BT67" s="15">
        <v>1184</v>
      </c>
      <c r="BU67" s="16"/>
      <c r="BV67" s="16"/>
      <c r="BW67" s="16"/>
      <c r="BX67" s="16"/>
      <c r="BY67" s="16"/>
      <c r="BZ67" s="16"/>
      <c r="CA67" s="16"/>
      <c r="CB67" s="16"/>
      <c r="CC67" s="16"/>
      <c r="CD67" s="16"/>
      <c r="CE67" s="16"/>
      <c r="CF67" s="16"/>
      <c r="CG67" s="16"/>
      <c r="CH67" s="16"/>
      <c r="CI67" s="16"/>
      <c r="CJ67" s="17"/>
      <c r="CK67" s="15">
        <v>1184</v>
      </c>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hidden="1">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hidden="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hidden="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hidden="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hidden="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hidden="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hidden="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hidden="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hidden="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hidden="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hidden="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hidden="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hidden="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hidden="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hidden="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hidden="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hidden="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hidden="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hidden="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hidden="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hidden="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hidden="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hidden="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hidden="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hidden="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hidden="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hidden="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hidden="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hidden="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hidden="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hidden="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hidden="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hidden="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hidden="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hidden="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hidden="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hidden="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hidden="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hidden="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hidden="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hidden="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hidden="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hidden="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hidden="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hidden="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hidden="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hidden="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hidden="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hidden="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hidden="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hidden="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hidden="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hidden="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hidden="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hidden="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hidden="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hidden="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hidden="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hidden="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hidden="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hidden="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hidden="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hidden="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hidden="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hidden="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hidden="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hidden="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hidden="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hidden="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hidden="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hidden="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hidden="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hidden="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hidden="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hidden="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hidden="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hidden="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hidden="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hidden="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hidden="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hidden="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hidden="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hidden="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hidden="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hidden="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hidden="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hidden="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hidden="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hidden="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hidden="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hidden="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hidden="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hidden="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hidden="1">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hidden="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hidden="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hidden="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hidden="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hidden="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hidden="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hidden="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hidden="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hidden="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hidden="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hidden="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hidden="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hidden="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hidden="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hidden="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hidden="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hidden="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hidden="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hidden="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hidden="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hidden="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hidden="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hidden="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hidden="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hidden="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hidden="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hidden="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hidden="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hidden="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hidden="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hidden="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hidden="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hidden="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hidden="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hidden="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hidden="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hidden="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hidden="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hidden="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hidden="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hidden="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hidden="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hidden="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hidden="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hidden="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3">
    <mergeCell ref="H35:AI35"/>
    <mergeCell ref="AJ35:AY35"/>
    <mergeCell ref="BT66:DA66"/>
    <mergeCell ref="AZ35:BS35"/>
    <mergeCell ref="BT35:CJ35"/>
    <mergeCell ref="CK35:DA35"/>
    <mergeCell ref="H37:AI37"/>
    <mergeCell ref="Z26:DA26"/>
    <mergeCell ref="AF27:DA27"/>
    <mergeCell ref="BT49:DA49"/>
    <mergeCell ref="AZ49:BS49"/>
    <mergeCell ref="A33:AI33"/>
    <mergeCell ref="AJ33:AY33"/>
    <mergeCell ref="AZ33:BS33"/>
    <mergeCell ref="BT33:CJ33"/>
    <mergeCell ref="CK33:DA33"/>
    <mergeCell ref="A35:G35"/>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Z28:DA28"/>
    <mergeCell ref="H29:DA29"/>
    <mergeCell ref="A31:DA31"/>
    <mergeCell ref="X22:DA22"/>
    <mergeCell ref="X23:DA23"/>
    <mergeCell ref="H24:DA24"/>
    <mergeCell ref="H25:DA25"/>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BT48:CJ48"/>
    <mergeCell ref="CK48:DA48"/>
    <mergeCell ref="A47:G47"/>
    <mergeCell ref="H47:AI47"/>
    <mergeCell ref="AJ47:AY47"/>
    <mergeCell ref="AZ47:BS47"/>
    <mergeCell ref="BT46:CJ46"/>
    <mergeCell ref="CK46:DA46"/>
    <mergeCell ref="BT47:CJ47"/>
    <mergeCell ref="CK47:DA47"/>
    <mergeCell ref="A48:G48"/>
    <mergeCell ref="H48:AI48"/>
    <mergeCell ref="A46:G46"/>
    <mergeCell ref="H46:AI46"/>
    <mergeCell ref="AJ46:AY46"/>
    <mergeCell ref="AZ46:BS46"/>
    <mergeCell ref="A49:G49"/>
    <mergeCell ref="H49:AI49"/>
    <mergeCell ref="AJ49:AY49"/>
    <mergeCell ref="AJ48:AY48"/>
    <mergeCell ref="AZ48:BS48"/>
    <mergeCell ref="A50:G50"/>
    <mergeCell ref="H50:AI50"/>
    <mergeCell ref="AJ50:AY50"/>
    <mergeCell ref="AZ50:BS50"/>
    <mergeCell ref="A51:G51"/>
    <mergeCell ref="H51:AI51"/>
    <mergeCell ref="AJ51:AY51"/>
    <mergeCell ref="AZ51:BS51"/>
    <mergeCell ref="A52:G52"/>
    <mergeCell ref="H52:AI52"/>
    <mergeCell ref="BT50:CJ50"/>
    <mergeCell ref="CK50:DA50"/>
    <mergeCell ref="BT51:CJ51"/>
    <mergeCell ref="CK51:DA51"/>
    <mergeCell ref="BT53:CJ53"/>
    <mergeCell ref="CK53:DA53"/>
    <mergeCell ref="BT52:CJ52"/>
    <mergeCell ref="CK52:DA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Z68:BS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gorsvet-kor@mail.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55"/>
  <sheetViews>
    <sheetView tabSelected="1" view="pageBreakPreview" zoomScaleSheetLayoutView="100" zoomScalePageLayoutView="0" workbookViewId="0" topLeftCell="A1">
      <selection activeCell="BR21" sqref="BR21:BZ21"/>
    </sheetView>
  </sheetViews>
  <sheetFormatPr defaultColWidth="0.875" defaultRowHeight="12.75"/>
  <cols>
    <col min="1" max="49" width="0.875" style="1" customWidth="1"/>
    <col min="50" max="51" width="0.875" style="1" hidden="1" customWidth="1"/>
    <col min="52" max="59" width="0.875" style="1" customWidth="1"/>
    <col min="60" max="60" width="7.00390625" style="1" customWidth="1"/>
    <col min="61" max="68" width="0.875" style="1" customWidth="1"/>
    <col min="69" max="69" width="4.25390625" style="1" customWidth="1"/>
    <col min="70" max="76" width="0.875" style="1" customWidth="1"/>
    <col min="77" max="77" width="6.00390625" style="1" customWidth="1"/>
    <col min="78" max="86" width="0.875" style="1" customWidth="1"/>
    <col min="87" max="87" width="3.75390625" style="1" customWidth="1"/>
    <col min="88" max="95" width="0.875" style="1" customWidth="1"/>
    <col min="96" max="96" width="5.375" style="1" customWidth="1"/>
    <col min="97" max="104" width="0.875" style="1" customWidth="1"/>
    <col min="105" max="105" width="4.375" style="1" customWidth="1"/>
    <col min="106" max="106" width="3.25390625" style="1" customWidth="1"/>
    <col min="107" max="16384" width="0.875" style="1" customWidth="1"/>
  </cols>
  <sheetData>
    <row r="1" spans="2:105" ht="15.75">
      <c r="B1" s="47" t="s">
        <v>225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8"/>
    </row>
    <row r="3" spans="1:105" s="3" customFormat="1" ht="54.75" customHeight="1">
      <c r="A3" s="67"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c r="AJ3" s="71" t="s">
        <v>1</v>
      </c>
      <c r="AK3" s="67"/>
      <c r="AL3" s="67"/>
      <c r="AM3" s="67"/>
      <c r="AN3" s="67"/>
      <c r="AO3" s="67"/>
      <c r="AP3" s="67"/>
      <c r="AQ3" s="67"/>
      <c r="AR3" s="67"/>
      <c r="AS3" s="67"/>
      <c r="AT3" s="67"/>
      <c r="AU3" s="67"/>
      <c r="AV3" s="67"/>
      <c r="AW3" s="67"/>
      <c r="AX3" s="67"/>
      <c r="AY3" s="68"/>
      <c r="AZ3" s="63" t="s">
        <v>285</v>
      </c>
      <c r="BA3" s="61"/>
      <c r="BB3" s="61"/>
      <c r="BC3" s="61"/>
      <c r="BD3" s="61"/>
      <c r="BE3" s="61"/>
      <c r="BF3" s="61"/>
      <c r="BG3" s="61"/>
      <c r="BH3" s="61"/>
      <c r="BI3" s="61"/>
      <c r="BJ3" s="61"/>
      <c r="BK3" s="61"/>
      <c r="BL3" s="61"/>
      <c r="BM3" s="61"/>
      <c r="BN3" s="61"/>
      <c r="BO3" s="61"/>
      <c r="BP3" s="61"/>
      <c r="BQ3" s="62"/>
      <c r="BR3" s="63" t="s">
        <v>286</v>
      </c>
      <c r="BS3" s="61"/>
      <c r="BT3" s="61"/>
      <c r="BU3" s="61"/>
      <c r="BV3" s="61"/>
      <c r="BW3" s="61"/>
      <c r="BX3" s="61"/>
      <c r="BY3" s="61"/>
      <c r="BZ3" s="61"/>
      <c r="CA3" s="61"/>
      <c r="CB3" s="61"/>
      <c r="CC3" s="61"/>
      <c r="CD3" s="61"/>
      <c r="CE3" s="61"/>
      <c r="CF3" s="61"/>
      <c r="CG3" s="61"/>
      <c r="CH3" s="61"/>
      <c r="CI3" s="62"/>
      <c r="CJ3" s="63" t="s">
        <v>287</v>
      </c>
      <c r="CK3" s="61"/>
      <c r="CL3" s="61"/>
      <c r="CM3" s="61"/>
      <c r="CN3" s="61"/>
      <c r="CO3" s="61"/>
      <c r="CP3" s="61"/>
      <c r="CQ3" s="61"/>
      <c r="CR3" s="61"/>
      <c r="CS3" s="61"/>
      <c r="CT3" s="61"/>
      <c r="CU3" s="61"/>
      <c r="CV3" s="61"/>
      <c r="CW3" s="61"/>
      <c r="CX3" s="61"/>
      <c r="CY3" s="61"/>
      <c r="CZ3" s="61"/>
      <c r="DA3" s="61"/>
    </row>
    <row r="4" spans="1:105" s="3" customFormat="1" ht="40.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2"/>
      <c r="AK4" s="69"/>
      <c r="AL4" s="69"/>
      <c r="AM4" s="69"/>
      <c r="AN4" s="69"/>
      <c r="AO4" s="69"/>
      <c r="AP4" s="69"/>
      <c r="AQ4" s="69"/>
      <c r="AR4" s="69"/>
      <c r="AS4" s="69"/>
      <c r="AT4" s="69"/>
      <c r="AU4" s="69"/>
      <c r="AV4" s="69"/>
      <c r="AW4" s="69"/>
      <c r="AX4" s="69"/>
      <c r="AY4" s="70"/>
      <c r="AZ4" s="63" t="s">
        <v>226</v>
      </c>
      <c r="BA4" s="61"/>
      <c r="BB4" s="61"/>
      <c r="BC4" s="61"/>
      <c r="BD4" s="61"/>
      <c r="BE4" s="61"/>
      <c r="BF4" s="61"/>
      <c r="BG4" s="61"/>
      <c r="BH4" s="62"/>
      <c r="BI4" s="63" t="s">
        <v>227</v>
      </c>
      <c r="BJ4" s="61"/>
      <c r="BK4" s="61"/>
      <c r="BL4" s="61"/>
      <c r="BM4" s="61"/>
      <c r="BN4" s="61"/>
      <c r="BO4" s="61"/>
      <c r="BP4" s="61"/>
      <c r="BQ4" s="62"/>
      <c r="BR4" s="63" t="s">
        <v>226</v>
      </c>
      <c r="BS4" s="61"/>
      <c r="BT4" s="61"/>
      <c r="BU4" s="61"/>
      <c r="BV4" s="61"/>
      <c r="BW4" s="61"/>
      <c r="BX4" s="61"/>
      <c r="BY4" s="61"/>
      <c r="BZ4" s="62"/>
      <c r="CA4" s="63" t="s">
        <v>227</v>
      </c>
      <c r="CB4" s="61"/>
      <c r="CC4" s="61"/>
      <c r="CD4" s="61"/>
      <c r="CE4" s="61"/>
      <c r="CF4" s="61"/>
      <c r="CG4" s="61"/>
      <c r="CH4" s="61"/>
      <c r="CI4" s="62"/>
      <c r="CJ4" s="63" t="s">
        <v>226</v>
      </c>
      <c r="CK4" s="61"/>
      <c r="CL4" s="61"/>
      <c r="CM4" s="61"/>
      <c r="CN4" s="61"/>
      <c r="CO4" s="61"/>
      <c r="CP4" s="61"/>
      <c r="CQ4" s="61"/>
      <c r="CR4" s="62"/>
      <c r="CS4" s="63" t="s">
        <v>227</v>
      </c>
      <c r="CT4" s="61"/>
      <c r="CU4" s="61"/>
      <c r="CV4" s="61"/>
      <c r="CW4" s="61"/>
      <c r="CX4" s="61"/>
      <c r="CY4" s="61"/>
      <c r="CZ4" s="61"/>
      <c r="DA4" s="61"/>
    </row>
    <row r="5" spans="1:105" s="3" customFormat="1" ht="40.5" customHeight="1">
      <c r="A5" s="13" t="s">
        <v>28</v>
      </c>
      <c r="B5" s="13"/>
      <c r="C5" s="13"/>
      <c r="D5" s="13"/>
      <c r="E5" s="13"/>
      <c r="F5" s="13"/>
      <c r="G5" s="64" t="s">
        <v>229</v>
      </c>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5"/>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66"/>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12.75">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66"/>
      <c r="AJ7" s="15" t="s">
        <v>231</v>
      </c>
      <c r="AK7" s="16"/>
      <c r="AL7" s="16"/>
      <c r="AM7" s="16"/>
      <c r="AN7" s="16"/>
      <c r="AO7" s="16"/>
      <c r="AP7" s="16"/>
      <c r="AQ7" s="16"/>
      <c r="AR7" s="16"/>
      <c r="AS7" s="16"/>
      <c r="AT7" s="16"/>
      <c r="AU7" s="16"/>
      <c r="AV7" s="16"/>
      <c r="AW7" s="16"/>
      <c r="AX7" s="16"/>
      <c r="AY7" s="17"/>
      <c r="AZ7" s="22"/>
      <c r="BA7" s="23"/>
      <c r="BB7" s="23"/>
      <c r="BC7" s="23"/>
      <c r="BD7" s="23"/>
      <c r="BE7" s="23"/>
      <c r="BF7" s="23"/>
      <c r="BG7" s="23"/>
      <c r="BH7" s="24"/>
      <c r="BI7" s="22"/>
      <c r="BJ7" s="23"/>
      <c r="BK7" s="23"/>
      <c r="BL7" s="23"/>
      <c r="BM7" s="23"/>
      <c r="BN7" s="23"/>
      <c r="BO7" s="23"/>
      <c r="BP7" s="23"/>
      <c r="BQ7" s="24"/>
      <c r="BR7" s="22"/>
      <c r="BS7" s="23"/>
      <c r="BT7" s="23"/>
      <c r="BU7" s="23"/>
      <c r="BV7" s="23"/>
      <c r="BW7" s="23"/>
      <c r="BX7" s="23"/>
      <c r="BY7" s="23"/>
      <c r="BZ7" s="24"/>
      <c r="CA7" s="22"/>
      <c r="CB7" s="23"/>
      <c r="CC7" s="23"/>
      <c r="CD7" s="23"/>
      <c r="CE7" s="23"/>
      <c r="CF7" s="23"/>
      <c r="CG7" s="23"/>
      <c r="CH7" s="23"/>
      <c r="CI7" s="24"/>
      <c r="CJ7" s="15"/>
      <c r="CK7" s="16"/>
      <c r="CL7" s="16"/>
      <c r="CM7" s="16"/>
      <c r="CN7" s="16"/>
      <c r="CO7" s="16"/>
      <c r="CP7" s="16"/>
      <c r="CQ7" s="16"/>
      <c r="CR7" s="17"/>
      <c r="CS7" s="15"/>
      <c r="CT7" s="16"/>
      <c r="CU7" s="16"/>
      <c r="CV7" s="16"/>
      <c r="CW7" s="16"/>
      <c r="CX7" s="16"/>
      <c r="CY7" s="16"/>
      <c r="CZ7" s="16"/>
      <c r="DA7" s="16"/>
    </row>
    <row r="8" spans="1:105" s="3" customFormat="1" ht="12.75">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66"/>
      <c r="AJ8" s="15" t="s">
        <v>233</v>
      </c>
      <c r="AK8" s="16"/>
      <c r="AL8" s="16"/>
      <c r="AM8" s="16"/>
      <c r="AN8" s="16"/>
      <c r="AO8" s="16"/>
      <c r="AP8" s="16"/>
      <c r="AQ8" s="16"/>
      <c r="AR8" s="16"/>
      <c r="AS8" s="16"/>
      <c r="AT8" s="16"/>
      <c r="AU8" s="16"/>
      <c r="AV8" s="16"/>
      <c r="AW8" s="16"/>
      <c r="AX8" s="16"/>
      <c r="AY8" s="17"/>
      <c r="AZ8" s="22"/>
      <c r="BA8" s="23"/>
      <c r="BB8" s="23"/>
      <c r="BC8" s="23"/>
      <c r="BD8" s="23"/>
      <c r="BE8" s="23"/>
      <c r="BF8" s="23"/>
      <c r="BG8" s="23"/>
      <c r="BH8" s="24"/>
      <c r="BI8" s="22"/>
      <c r="BJ8" s="23"/>
      <c r="BK8" s="23"/>
      <c r="BL8" s="23"/>
      <c r="BM8" s="23"/>
      <c r="BN8" s="23"/>
      <c r="BO8" s="23"/>
      <c r="BP8" s="23"/>
      <c r="BQ8" s="24"/>
      <c r="BR8" s="22"/>
      <c r="BS8" s="23"/>
      <c r="BT8" s="23"/>
      <c r="BU8" s="23"/>
      <c r="BV8" s="23"/>
      <c r="BW8" s="23"/>
      <c r="BX8" s="23"/>
      <c r="BY8" s="23"/>
      <c r="BZ8" s="24"/>
      <c r="CA8" s="22"/>
      <c r="CB8" s="23"/>
      <c r="CC8" s="23"/>
      <c r="CD8" s="23"/>
      <c r="CE8" s="23"/>
      <c r="CF8" s="23"/>
      <c r="CG8" s="23"/>
      <c r="CH8" s="23"/>
      <c r="CI8" s="24"/>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64" t="s">
        <v>235</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5"/>
      <c r="AJ9" s="15"/>
      <c r="AK9" s="16"/>
      <c r="AL9" s="16"/>
      <c r="AM9" s="16"/>
      <c r="AN9" s="16"/>
      <c r="AO9" s="16"/>
      <c r="AP9" s="16"/>
      <c r="AQ9" s="16"/>
      <c r="AR9" s="16"/>
      <c r="AS9" s="16"/>
      <c r="AT9" s="16"/>
      <c r="AU9" s="16"/>
      <c r="AV9" s="16"/>
      <c r="AW9" s="16"/>
      <c r="AX9" s="16"/>
      <c r="AY9" s="17"/>
      <c r="AZ9" s="22"/>
      <c r="BA9" s="23"/>
      <c r="BB9" s="23"/>
      <c r="BC9" s="23"/>
      <c r="BD9" s="23"/>
      <c r="BE9" s="23"/>
      <c r="BF9" s="23"/>
      <c r="BG9" s="23"/>
      <c r="BH9" s="24"/>
      <c r="BI9" s="22"/>
      <c r="BJ9" s="23"/>
      <c r="BK9" s="23"/>
      <c r="BL9" s="23"/>
      <c r="BM9" s="23"/>
      <c r="BN9" s="23"/>
      <c r="BO9" s="23"/>
      <c r="BP9" s="23"/>
      <c r="BQ9" s="24"/>
      <c r="BR9" s="22"/>
      <c r="BS9" s="23"/>
      <c r="BT9" s="23"/>
      <c r="BU9" s="23"/>
      <c r="BV9" s="23"/>
      <c r="BW9" s="23"/>
      <c r="BX9" s="23"/>
      <c r="BY9" s="23"/>
      <c r="BZ9" s="24"/>
      <c r="CA9" s="22"/>
      <c r="CB9" s="23"/>
      <c r="CC9" s="23"/>
      <c r="CD9" s="23"/>
      <c r="CE9" s="23"/>
      <c r="CF9" s="23"/>
      <c r="CG9" s="23"/>
      <c r="CH9" s="23"/>
      <c r="CI9" s="24"/>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66"/>
      <c r="AJ10" s="15"/>
      <c r="AK10" s="16"/>
      <c r="AL10" s="16"/>
      <c r="AM10" s="16"/>
      <c r="AN10" s="16"/>
      <c r="AO10" s="16"/>
      <c r="AP10" s="16"/>
      <c r="AQ10" s="16"/>
      <c r="AR10" s="16"/>
      <c r="AS10" s="16"/>
      <c r="AT10" s="16"/>
      <c r="AU10" s="16"/>
      <c r="AV10" s="16"/>
      <c r="AW10" s="16"/>
      <c r="AX10" s="16"/>
      <c r="AY10" s="17"/>
      <c r="AZ10" s="22"/>
      <c r="BA10" s="23"/>
      <c r="BB10" s="23"/>
      <c r="BC10" s="23"/>
      <c r="BD10" s="23"/>
      <c r="BE10" s="23"/>
      <c r="BF10" s="23"/>
      <c r="BG10" s="23"/>
      <c r="BH10" s="24"/>
      <c r="BI10" s="22"/>
      <c r="BJ10" s="23"/>
      <c r="BK10" s="23"/>
      <c r="BL10" s="23"/>
      <c r="BM10" s="23"/>
      <c r="BN10" s="23"/>
      <c r="BO10" s="23"/>
      <c r="BP10" s="23"/>
      <c r="BQ10" s="24"/>
      <c r="BR10" s="22"/>
      <c r="BS10" s="23"/>
      <c r="BT10" s="23"/>
      <c r="BU10" s="23"/>
      <c r="BV10" s="23"/>
      <c r="BW10" s="23"/>
      <c r="BX10" s="23"/>
      <c r="BY10" s="23"/>
      <c r="BZ10" s="24"/>
      <c r="CA10" s="22"/>
      <c r="CB10" s="23"/>
      <c r="CC10" s="23"/>
      <c r="CD10" s="23"/>
      <c r="CE10" s="23"/>
      <c r="CF10" s="23"/>
      <c r="CG10" s="23"/>
      <c r="CH10" s="23"/>
      <c r="CI10" s="24"/>
      <c r="CJ10" s="22"/>
      <c r="CK10" s="23"/>
      <c r="CL10" s="23"/>
      <c r="CM10" s="23"/>
      <c r="CN10" s="23"/>
      <c r="CO10" s="23"/>
      <c r="CP10" s="23"/>
      <c r="CQ10" s="23"/>
      <c r="CR10" s="24"/>
      <c r="CS10" s="22"/>
      <c r="CT10" s="23"/>
      <c r="CU10" s="23"/>
      <c r="CV10" s="23"/>
      <c r="CW10" s="23"/>
      <c r="CX10" s="23"/>
      <c r="CY10" s="23"/>
      <c r="CZ10" s="23"/>
      <c r="DA10" s="23"/>
    </row>
    <row r="11" spans="1:105" s="3" customFormat="1" ht="27.75" customHeight="1">
      <c r="A11" s="13"/>
      <c r="B11" s="13"/>
      <c r="C11" s="13"/>
      <c r="D11" s="13"/>
      <c r="E11" s="13"/>
      <c r="F11" s="13"/>
      <c r="G11" s="14" t="s">
        <v>278</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66"/>
      <c r="AJ11" s="15" t="s">
        <v>231</v>
      </c>
      <c r="AK11" s="16"/>
      <c r="AL11" s="16"/>
      <c r="AM11" s="16"/>
      <c r="AN11" s="16"/>
      <c r="AO11" s="16"/>
      <c r="AP11" s="16"/>
      <c r="AQ11" s="16"/>
      <c r="AR11" s="16"/>
      <c r="AS11" s="16"/>
      <c r="AT11" s="16"/>
      <c r="AU11" s="16"/>
      <c r="AV11" s="16"/>
      <c r="AW11" s="16"/>
      <c r="AX11" s="16"/>
      <c r="AY11" s="17"/>
      <c r="AZ11" s="73">
        <v>906.32812</v>
      </c>
      <c r="BA11" s="74"/>
      <c r="BB11" s="74"/>
      <c r="BC11" s="74"/>
      <c r="BD11" s="74"/>
      <c r="BE11" s="74"/>
      <c r="BF11" s="74"/>
      <c r="BG11" s="74"/>
      <c r="BH11" s="75"/>
      <c r="BI11" s="73">
        <v>1221.09639</v>
      </c>
      <c r="BJ11" s="74"/>
      <c r="BK11" s="74"/>
      <c r="BL11" s="74"/>
      <c r="BM11" s="74"/>
      <c r="BN11" s="74"/>
      <c r="BO11" s="74"/>
      <c r="BP11" s="74"/>
      <c r="BQ11" s="75"/>
      <c r="BR11" s="73">
        <v>1221.09639</v>
      </c>
      <c r="BS11" s="74"/>
      <c r="BT11" s="74"/>
      <c r="BU11" s="74"/>
      <c r="BV11" s="74"/>
      <c r="BW11" s="74"/>
      <c r="BX11" s="74"/>
      <c r="BY11" s="74"/>
      <c r="BZ11" s="75"/>
      <c r="CA11" s="73">
        <v>1253.52147</v>
      </c>
      <c r="CB11" s="74"/>
      <c r="CC11" s="74"/>
      <c r="CD11" s="74"/>
      <c r="CE11" s="74"/>
      <c r="CF11" s="74"/>
      <c r="CG11" s="74"/>
      <c r="CH11" s="74"/>
      <c r="CI11" s="75"/>
      <c r="CJ11" s="73">
        <f>CA11</f>
        <v>1253.52147</v>
      </c>
      <c r="CK11" s="74"/>
      <c r="CL11" s="74"/>
      <c r="CM11" s="74"/>
      <c r="CN11" s="74"/>
      <c r="CO11" s="74"/>
      <c r="CP11" s="74"/>
      <c r="CQ11" s="74"/>
      <c r="CR11" s="75"/>
      <c r="CS11" s="73">
        <f>CJ11*1.04</f>
        <v>1303.6623287999998</v>
      </c>
      <c r="CT11" s="74"/>
      <c r="CU11" s="74"/>
      <c r="CV11" s="74"/>
      <c r="CW11" s="74"/>
      <c r="CX11" s="74"/>
      <c r="CY11" s="74"/>
      <c r="CZ11" s="74"/>
      <c r="DA11" s="74"/>
    </row>
    <row r="12" spans="1:105" s="3" customFormat="1" ht="27.75" customHeight="1">
      <c r="A12" s="13"/>
      <c r="B12" s="13"/>
      <c r="C12" s="13"/>
      <c r="D12" s="13"/>
      <c r="E12" s="13"/>
      <c r="F12" s="13"/>
      <c r="G12" s="14" t="s">
        <v>279</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66"/>
      <c r="AJ12" s="15" t="s">
        <v>231</v>
      </c>
      <c r="AK12" s="16"/>
      <c r="AL12" s="16"/>
      <c r="AM12" s="16"/>
      <c r="AN12" s="16"/>
      <c r="AO12" s="16"/>
      <c r="AP12" s="16"/>
      <c r="AQ12" s="16"/>
      <c r="AR12" s="16"/>
      <c r="AS12" s="16"/>
      <c r="AT12" s="16"/>
      <c r="AU12" s="16"/>
      <c r="AV12" s="16"/>
      <c r="AW12" s="16"/>
      <c r="AX12" s="16"/>
      <c r="AY12" s="17"/>
      <c r="AZ12" s="73">
        <v>1111.61647</v>
      </c>
      <c r="BA12" s="74"/>
      <c r="BB12" s="74"/>
      <c r="BC12" s="74"/>
      <c r="BD12" s="74"/>
      <c r="BE12" s="74"/>
      <c r="BF12" s="74"/>
      <c r="BG12" s="74"/>
      <c r="BH12" s="75"/>
      <c r="BI12" s="73">
        <v>1166.34937</v>
      </c>
      <c r="BJ12" s="74"/>
      <c r="BK12" s="74"/>
      <c r="BL12" s="74"/>
      <c r="BM12" s="74"/>
      <c r="BN12" s="74"/>
      <c r="BO12" s="74"/>
      <c r="BP12" s="74"/>
      <c r="BQ12" s="75"/>
      <c r="BR12" s="73">
        <v>1166.34937</v>
      </c>
      <c r="BS12" s="74"/>
      <c r="BT12" s="74"/>
      <c r="BU12" s="74"/>
      <c r="BV12" s="74"/>
      <c r="BW12" s="74"/>
      <c r="BX12" s="74"/>
      <c r="BY12" s="74"/>
      <c r="BZ12" s="75"/>
      <c r="CA12" s="73">
        <v>1182.58885</v>
      </c>
      <c r="CB12" s="74"/>
      <c r="CC12" s="74"/>
      <c r="CD12" s="74"/>
      <c r="CE12" s="74"/>
      <c r="CF12" s="74"/>
      <c r="CG12" s="74"/>
      <c r="CH12" s="74"/>
      <c r="CI12" s="75"/>
      <c r="CJ12" s="73">
        <f aca="true" t="shared" si="0" ref="CJ12:CJ21">CA12</f>
        <v>1182.58885</v>
      </c>
      <c r="CK12" s="74"/>
      <c r="CL12" s="74"/>
      <c r="CM12" s="74"/>
      <c r="CN12" s="74"/>
      <c r="CO12" s="74"/>
      <c r="CP12" s="74"/>
      <c r="CQ12" s="74"/>
      <c r="CR12" s="75"/>
      <c r="CS12" s="73">
        <f aca="true" t="shared" si="1" ref="CS12:CS21">CJ12*1.04</f>
        <v>1229.8924040000002</v>
      </c>
      <c r="CT12" s="74"/>
      <c r="CU12" s="74"/>
      <c r="CV12" s="74"/>
      <c r="CW12" s="74"/>
      <c r="CX12" s="74"/>
      <c r="CY12" s="74"/>
      <c r="CZ12" s="74"/>
      <c r="DA12" s="74"/>
    </row>
    <row r="13" spans="1:105" s="3" customFormat="1" ht="40.5" customHeight="1">
      <c r="A13" s="13"/>
      <c r="B13" s="13"/>
      <c r="C13" s="13"/>
      <c r="D13" s="13"/>
      <c r="E13" s="13"/>
      <c r="F13" s="13"/>
      <c r="G13" s="14" t="s">
        <v>280</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66"/>
      <c r="AJ13" s="15" t="s">
        <v>233</v>
      </c>
      <c r="AK13" s="16"/>
      <c r="AL13" s="16"/>
      <c r="AM13" s="16"/>
      <c r="AN13" s="16"/>
      <c r="AO13" s="16"/>
      <c r="AP13" s="16"/>
      <c r="AQ13" s="16"/>
      <c r="AR13" s="16"/>
      <c r="AS13" s="16"/>
      <c r="AT13" s="16"/>
      <c r="AU13" s="16"/>
      <c r="AV13" s="16"/>
      <c r="AW13" s="16"/>
      <c r="AX13" s="16"/>
      <c r="AY13" s="17"/>
      <c r="AZ13" s="73">
        <v>429.91</v>
      </c>
      <c r="BA13" s="74"/>
      <c r="BB13" s="74"/>
      <c r="BC13" s="74"/>
      <c r="BD13" s="74"/>
      <c r="BE13" s="74"/>
      <c r="BF13" s="74"/>
      <c r="BG13" s="74"/>
      <c r="BH13" s="75"/>
      <c r="BI13" s="73">
        <v>464.18</v>
      </c>
      <c r="BJ13" s="74"/>
      <c r="BK13" s="74"/>
      <c r="BL13" s="74"/>
      <c r="BM13" s="74"/>
      <c r="BN13" s="74"/>
      <c r="BO13" s="74"/>
      <c r="BP13" s="74"/>
      <c r="BQ13" s="75"/>
      <c r="BR13" s="73">
        <v>464.18</v>
      </c>
      <c r="BS13" s="74"/>
      <c r="BT13" s="74"/>
      <c r="BU13" s="74"/>
      <c r="BV13" s="74"/>
      <c r="BW13" s="74"/>
      <c r="BX13" s="74"/>
      <c r="BY13" s="74"/>
      <c r="BZ13" s="75"/>
      <c r="CA13" s="73">
        <v>490.17</v>
      </c>
      <c r="CB13" s="74"/>
      <c r="CC13" s="74"/>
      <c r="CD13" s="74"/>
      <c r="CE13" s="74"/>
      <c r="CF13" s="74"/>
      <c r="CG13" s="74"/>
      <c r="CH13" s="74"/>
      <c r="CI13" s="75"/>
      <c r="CJ13" s="73">
        <f t="shared" si="0"/>
        <v>490.17</v>
      </c>
      <c r="CK13" s="74"/>
      <c r="CL13" s="74"/>
      <c r="CM13" s="74"/>
      <c r="CN13" s="74"/>
      <c r="CO13" s="74"/>
      <c r="CP13" s="74"/>
      <c r="CQ13" s="74"/>
      <c r="CR13" s="75"/>
      <c r="CS13" s="73">
        <f t="shared" si="1"/>
        <v>509.77680000000004</v>
      </c>
      <c r="CT13" s="74"/>
      <c r="CU13" s="74"/>
      <c r="CV13" s="74"/>
      <c r="CW13" s="74"/>
      <c r="CX13" s="74"/>
      <c r="CY13" s="74"/>
      <c r="CZ13" s="74"/>
      <c r="DA13" s="74"/>
    </row>
    <row r="14" spans="1:105" s="3" customFormat="1" ht="40.5" customHeight="1">
      <c r="A14" s="13"/>
      <c r="B14" s="13"/>
      <c r="C14" s="13"/>
      <c r="D14" s="13"/>
      <c r="E14" s="13"/>
      <c r="F14" s="13"/>
      <c r="G14" s="14" t="s">
        <v>281</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66"/>
      <c r="AJ14" s="15" t="s">
        <v>233</v>
      </c>
      <c r="AK14" s="16"/>
      <c r="AL14" s="16"/>
      <c r="AM14" s="16"/>
      <c r="AN14" s="16"/>
      <c r="AO14" s="16"/>
      <c r="AP14" s="16"/>
      <c r="AQ14" s="16"/>
      <c r="AR14" s="16"/>
      <c r="AS14" s="16"/>
      <c r="AT14" s="16"/>
      <c r="AU14" s="16"/>
      <c r="AV14" s="16"/>
      <c r="AW14" s="16"/>
      <c r="AX14" s="16"/>
      <c r="AY14" s="17"/>
      <c r="AZ14" s="73">
        <v>376</v>
      </c>
      <c r="BA14" s="74"/>
      <c r="BB14" s="74"/>
      <c r="BC14" s="74"/>
      <c r="BD14" s="74"/>
      <c r="BE14" s="74"/>
      <c r="BF14" s="74"/>
      <c r="BG14" s="74"/>
      <c r="BH14" s="75"/>
      <c r="BI14" s="73">
        <v>405.97</v>
      </c>
      <c r="BJ14" s="74"/>
      <c r="BK14" s="74"/>
      <c r="BL14" s="74"/>
      <c r="BM14" s="74"/>
      <c r="BN14" s="74"/>
      <c r="BO14" s="74"/>
      <c r="BP14" s="74"/>
      <c r="BQ14" s="75"/>
      <c r="BR14" s="73">
        <v>405.97</v>
      </c>
      <c r="BS14" s="74"/>
      <c r="BT14" s="74"/>
      <c r="BU14" s="74"/>
      <c r="BV14" s="74"/>
      <c r="BW14" s="74"/>
      <c r="BX14" s="74"/>
      <c r="BY14" s="74"/>
      <c r="BZ14" s="75"/>
      <c r="CA14" s="73">
        <v>428.71</v>
      </c>
      <c r="CB14" s="74"/>
      <c r="CC14" s="74"/>
      <c r="CD14" s="74"/>
      <c r="CE14" s="74"/>
      <c r="CF14" s="74"/>
      <c r="CG14" s="74"/>
      <c r="CH14" s="74"/>
      <c r="CI14" s="75"/>
      <c r="CJ14" s="73">
        <f t="shared" si="0"/>
        <v>428.71</v>
      </c>
      <c r="CK14" s="74"/>
      <c r="CL14" s="74"/>
      <c r="CM14" s="74"/>
      <c r="CN14" s="74"/>
      <c r="CO14" s="74"/>
      <c r="CP14" s="74"/>
      <c r="CQ14" s="74"/>
      <c r="CR14" s="75"/>
      <c r="CS14" s="73">
        <f t="shared" si="1"/>
        <v>445.8584</v>
      </c>
      <c r="CT14" s="74"/>
      <c r="CU14" s="74"/>
      <c r="CV14" s="74"/>
      <c r="CW14" s="74"/>
      <c r="CX14" s="74"/>
      <c r="CY14" s="74"/>
      <c r="CZ14" s="74"/>
      <c r="DA14" s="74"/>
    </row>
    <row r="15" spans="1:105" s="3" customFormat="1" ht="40.5" customHeight="1">
      <c r="A15" s="13"/>
      <c r="B15" s="13"/>
      <c r="C15" s="13"/>
      <c r="D15" s="13"/>
      <c r="E15" s="13"/>
      <c r="F15" s="13"/>
      <c r="G15" s="14" t="s">
        <v>282</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66"/>
      <c r="AJ15" s="15" t="s">
        <v>284</v>
      </c>
      <c r="AK15" s="16"/>
      <c r="AL15" s="16"/>
      <c r="AM15" s="16"/>
      <c r="AN15" s="16"/>
      <c r="AO15" s="16"/>
      <c r="AP15" s="16"/>
      <c r="AQ15" s="16"/>
      <c r="AR15" s="16"/>
      <c r="AS15" s="16"/>
      <c r="AT15" s="16"/>
      <c r="AU15" s="16"/>
      <c r="AV15" s="16"/>
      <c r="AW15" s="16"/>
      <c r="AX15" s="16"/>
      <c r="AY15" s="17"/>
      <c r="AZ15" s="73">
        <v>4.14211</v>
      </c>
      <c r="BA15" s="74"/>
      <c r="BB15" s="74"/>
      <c r="BC15" s="74"/>
      <c r="BD15" s="74"/>
      <c r="BE15" s="74"/>
      <c r="BF15" s="74"/>
      <c r="BG15" s="74"/>
      <c r="BH15" s="75"/>
      <c r="BI15" s="73">
        <v>4.21309</v>
      </c>
      <c r="BJ15" s="74"/>
      <c r="BK15" s="74"/>
      <c r="BL15" s="74"/>
      <c r="BM15" s="74"/>
      <c r="BN15" s="74"/>
      <c r="BO15" s="74"/>
      <c r="BP15" s="74"/>
      <c r="BQ15" s="75"/>
      <c r="BR15" s="73">
        <v>4.21</v>
      </c>
      <c r="BS15" s="74"/>
      <c r="BT15" s="74"/>
      <c r="BU15" s="74"/>
      <c r="BV15" s="74"/>
      <c r="BW15" s="74"/>
      <c r="BX15" s="74"/>
      <c r="BY15" s="74"/>
      <c r="BZ15" s="75"/>
      <c r="CA15" s="73">
        <v>4.37582</v>
      </c>
      <c r="CB15" s="74"/>
      <c r="CC15" s="74"/>
      <c r="CD15" s="74"/>
      <c r="CE15" s="74"/>
      <c r="CF15" s="74"/>
      <c r="CG15" s="74"/>
      <c r="CH15" s="74"/>
      <c r="CI15" s="75"/>
      <c r="CJ15" s="73">
        <f t="shared" si="0"/>
        <v>4.37582</v>
      </c>
      <c r="CK15" s="74"/>
      <c r="CL15" s="74"/>
      <c r="CM15" s="74"/>
      <c r="CN15" s="74"/>
      <c r="CO15" s="74"/>
      <c r="CP15" s="74"/>
      <c r="CQ15" s="74"/>
      <c r="CR15" s="75"/>
      <c r="CS15" s="73">
        <f t="shared" si="1"/>
        <v>4.5508528</v>
      </c>
      <c r="CT15" s="74"/>
      <c r="CU15" s="74"/>
      <c r="CV15" s="74"/>
      <c r="CW15" s="74"/>
      <c r="CX15" s="74"/>
      <c r="CY15" s="74"/>
      <c r="CZ15" s="74"/>
      <c r="DA15" s="74"/>
    </row>
    <row r="16" spans="1:105" s="3" customFormat="1" ht="15" customHeight="1">
      <c r="A16" s="13"/>
      <c r="B16" s="13"/>
      <c r="C16" s="13"/>
      <c r="D16" s="13"/>
      <c r="E16" s="13"/>
      <c r="F16" s="13"/>
      <c r="G16" s="14" t="s">
        <v>283</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66"/>
      <c r="AJ16" s="15" t="s">
        <v>284</v>
      </c>
      <c r="AK16" s="16"/>
      <c r="AL16" s="16"/>
      <c r="AM16" s="16"/>
      <c r="AN16" s="16"/>
      <c r="AO16" s="16"/>
      <c r="AP16" s="16"/>
      <c r="AQ16" s="16"/>
      <c r="AR16" s="16"/>
      <c r="AS16" s="16"/>
      <c r="AT16" s="16"/>
      <c r="AU16" s="16"/>
      <c r="AV16" s="16"/>
      <c r="AW16" s="16"/>
      <c r="AX16" s="16"/>
      <c r="AY16" s="17"/>
      <c r="AZ16" s="73">
        <v>3.28219</v>
      </c>
      <c r="BA16" s="74"/>
      <c r="BB16" s="74"/>
      <c r="BC16" s="74"/>
      <c r="BD16" s="74"/>
      <c r="BE16" s="74"/>
      <c r="BF16" s="74"/>
      <c r="BG16" s="74"/>
      <c r="BH16" s="75"/>
      <c r="BI16" s="73">
        <v>3.32671</v>
      </c>
      <c r="BJ16" s="74"/>
      <c r="BK16" s="74"/>
      <c r="BL16" s="74"/>
      <c r="BM16" s="74"/>
      <c r="BN16" s="74"/>
      <c r="BO16" s="74"/>
      <c r="BP16" s="74"/>
      <c r="BQ16" s="75"/>
      <c r="BR16" s="73">
        <v>3.33</v>
      </c>
      <c r="BS16" s="74"/>
      <c r="BT16" s="74"/>
      <c r="BU16" s="74"/>
      <c r="BV16" s="74"/>
      <c r="BW16" s="74"/>
      <c r="BX16" s="74"/>
      <c r="BY16" s="74"/>
      <c r="BZ16" s="75"/>
      <c r="CA16" s="73">
        <v>3.41541</v>
      </c>
      <c r="CB16" s="74"/>
      <c r="CC16" s="74"/>
      <c r="CD16" s="74"/>
      <c r="CE16" s="74"/>
      <c r="CF16" s="74"/>
      <c r="CG16" s="74"/>
      <c r="CH16" s="74"/>
      <c r="CI16" s="75"/>
      <c r="CJ16" s="73">
        <f t="shared" si="0"/>
        <v>3.41541</v>
      </c>
      <c r="CK16" s="74"/>
      <c r="CL16" s="74"/>
      <c r="CM16" s="74"/>
      <c r="CN16" s="74"/>
      <c r="CO16" s="74"/>
      <c r="CP16" s="74"/>
      <c r="CQ16" s="74"/>
      <c r="CR16" s="75"/>
      <c r="CS16" s="73">
        <f t="shared" si="1"/>
        <v>3.5520264000000004</v>
      </c>
      <c r="CT16" s="74"/>
      <c r="CU16" s="74"/>
      <c r="CV16" s="74"/>
      <c r="CW16" s="74"/>
      <c r="CX16" s="74"/>
      <c r="CY16" s="74"/>
      <c r="CZ16" s="74"/>
      <c r="DA16" s="74"/>
    </row>
    <row r="17" spans="1:105" s="3" customFormat="1" ht="30" customHeight="1">
      <c r="A17" s="13"/>
      <c r="B17" s="13"/>
      <c r="C17" s="13"/>
      <c r="D17" s="13"/>
      <c r="E17" s="13"/>
      <c r="F17" s="13"/>
      <c r="G17" s="14" t="s">
        <v>298</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66"/>
      <c r="AJ17" s="15" t="s">
        <v>284</v>
      </c>
      <c r="AK17" s="16"/>
      <c r="AL17" s="16"/>
      <c r="AM17" s="16"/>
      <c r="AN17" s="16"/>
      <c r="AO17" s="16"/>
      <c r="AP17" s="16"/>
      <c r="AQ17" s="16"/>
      <c r="AR17" s="16"/>
      <c r="AS17" s="16"/>
      <c r="AT17" s="16"/>
      <c r="AU17" s="16"/>
      <c r="AV17" s="16"/>
      <c r="AW17" s="16"/>
      <c r="AX17" s="16"/>
      <c r="AY17" s="17"/>
      <c r="AZ17" s="73">
        <v>0.86</v>
      </c>
      <c r="BA17" s="74"/>
      <c r="BB17" s="74"/>
      <c r="BC17" s="74"/>
      <c r="BD17" s="74"/>
      <c r="BE17" s="74"/>
      <c r="BF17" s="74"/>
      <c r="BG17" s="74"/>
      <c r="BH17" s="75"/>
      <c r="BI17" s="73">
        <v>1.07278</v>
      </c>
      <c r="BJ17" s="74"/>
      <c r="BK17" s="74"/>
      <c r="BL17" s="74"/>
      <c r="BM17" s="74"/>
      <c r="BN17" s="74"/>
      <c r="BO17" s="74"/>
      <c r="BP17" s="74"/>
      <c r="BQ17" s="75"/>
      <c r="BR17" s="73">
        <v>0.92986</v>
      </c>
      <c r="BS17" s="74"/>
      <c r="BT17" s="74"/>
      <c r="BU17" s="74"/>
      <c r="BV17" s="74"/>
      <c r="BW17" s="74"/>
      <c r="BX17" s="74"/>
      <c r="BY17" s="74"/>
      <c r="BZ17" s="75"/>
      <c r="CA17" s="73">
        <v>0.95</v>
      </c>
      <c r="CB17" s="74"/>
      <c r="CC17" s="74"/>
      <c r="CD17" s="74"/>
      <c r="CE17" s="74"/>
      <c r="CF17" s="74"/>
      <c r="CG17" s="74"/>
      <c r="CH17" s="74"/>
      <c r="CI17" s="75"/>
      <c r="CJ17" s="73">
        <f t="shared" si="0"/>
        <v>0.95</v>
      </c>
      <c r="CK17" s="74"/>
      <c r="CL17" s="74"/>
      <c r="CM17" s="74"/>
      <c r="CN17" s="74"/>
      <c r="CO17" s="74"/>
      <c r="CP17" s="74"/>
      <c r="CQ17" s="74"/>
      <c r="CR17" s="75"/>
      <c r="CS17" s="73">
        <f t="shared" si="1"/>
        <v>0.988</v>
      </c>
      <c r="CT17" s="74"/>
      <c r="CU17" s="74"/>
      <c r="CV17" s="74"/>
      <c r="CW17" s="74"/>
      <c r="CX17" s="74"/>
      <c r="CY17" s="74"/>
      <c r="CZ17" s="74"/>
      <c r="DA17" s="74"/>
    </row>
    <row r="18" spans="1:105" s="3" customFormat="1" ht="30" customHeight="1">
      <c r="A18" s="13"/>
      <c r="B18" s="13"/>
      <c r="C18" s="13"/>
      <c r="D18" s="13"/>
      <c r="E18" s="13"/>
      <c r="F18" s="13"/>
      <c r="G18" s="14" t="s">
        <v>299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66"/>
      <c r="AJ18" s="15" t="s">
        <v>284</v>
      </c>
      <c r="AK18" s="16"/>
      <c r="AL18" s="16"/>
      <c r="AM18" s="16"/>
      <c r="AN18" s="16"/>
      <c r="AO18" s="16"/>
      <c r="AP18" s="16"/>
      <c r="AQ18" s="16"/>
      <c r="AR18" s="16"/>
      <c r="AS18" s="16"/>
      <c r="AT18" s="16"/>
      <c r="AU18" s="16"/>
      <c r="AV18" s="16"/>
      <c r="AW18" s="16"/>
      <c r="AX18" s="16"/>
      <c r="AY18" s="17"/>
      <c r="AZ18" s="73">
        <v>0.15168</v>
      </c>
      <c r="BA18" s="74"/>
      <c r="BB18" s="74"/>
      <c r="BC18" s="74"/>
      <c r="BD18" s="74"/>
      <c r="BE18" s="74"/>
      <c r="BF18" s="74"/>
      <c r="BG18" s="74"/>
      <c r="BH18" s="75"/>
      <c r="BI18" s="73">
        <v>0.06063</v>
      </c>
      <c r="BJ18" s="74"/>
      <c r="BK18" s="74"/>
      <c r="BL18" s="74"/>
      <c r="BM18" s="74"/>
      <c r="BN18" s="74"/>
      <c r="BO18" s="74"/>
      <c r="BP18" s="74"/>
      <c r="BQ18" s="75"/>
      <c r="BR18" s="73">
        <v>0.01</v>
      </c>
      <c r="BS18" s="74"/>
      <c r="BT18" s="74"/>
      <c r="BU18" s="74"/>
      <c r="BV18" s="74"/>
      <c r="BW18" s="74"/>
      <c r="BX18" s="74"/>
      <c r="BY18" s="74"/>
      <c r="BZ18" s="75"/>
      <c r="CA18" s="73">
        <v>0.95</v>
      </c>
      <c r="CB18" s="74"/>
      <c r="CC18" s="74"/>
      <c r="CD18" s="74"/>
      <c r="CE18" s="74"/>
      <c r="CF18" s="74"/>
      <c r="CG18" s="74"/>
      <c r="CH18" s="74"/>
      <c r="CI18" s="75"/>
      <c r="CJ18" s="73">
        <f t="shared" si="0"/>
        <v>0.95</v>
      </c>
      <c r="CK18" s="74"/>
      <c r="CL18" s="74"/>
      <c r="CM18" s="74"/>
      <c r="CN18" s="74"/>
      <c r="CO18" s="74"/>
      <c r="CP18" s="74"/>
      <c r="CQ18" s="74"/>
      <c r="CR18" s="75"/>
      <c r="CS18" s="73">
        <f t="shared" si="1"/>
        <v>0.988</v>
      </c>
      <c r="CT18" s="74"/>
      <c r="CU18" s="74"/>
      <c r="CV18" s="74"/>
      <c r="CW18" s="74"/>
      <c r="CX18" s="74"/>
      <c r="CY18" s="74"/>
      <c r="CZ18" s="74"/>
      <c r="DA18" s="74"/>
    </row>
    <row r="19" spans="1:105" s="3" customFormat="1" ht="46.5" customHeight="1">
      <c r="A19" s="13"/>
      <c r="B19" s="13"/>
      <c r="C19" s="13"/>
      <c r="D19" s="13"/>
      <c r="E19" s="13"/>
      <c r="F19" s="13"/>
      <c r="G19" s="14" t="s">
        <v>300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66"/>
      <c r="AJ19" s="15" t="s">
        <v>284</v>
      </c>
      <c r="AK19" s="16"/>
      <c r="AL19" s="16"/>
      <c r="AM19" s="16"/>
      <c r="AN19" s="16"/>
      <c r="AO19" s="16"/>
      <c r="AP19" s="16"/>
      <c r="AQ19" s="16"/>
      <c r="AR19" s="16"/>
      <c r="AS19" s="16"/>
      <c r="AT19" s="16"/>
      <c r="AU19" s="16"/>
      <c r="AV19" s="16"/>
      <c r="AW19" s="16"/>
      <c r="AX19" s="16"/>
      <c r="AY19" s="17"/>
      <c r="AZ19" s="73">
        <v>0.01</v>
      </c>
      <c r="BA19" s="74"/>
      <c r="BB19" s="74"/>
      <c r="BC19" s="74"/>
      <c r="BD19" s="74"/>
      <c r="BE19" s="74"/>
      <c r="BF19" s="74"/>
      <c r="BG19" s="74"/>
      <c r="BH19" s="75"/>
      <c r="BI19" s="73">
        <v>0.01</v>
      </c>
      <c r="BJ19" s="74"/>
      <c r="BK19" s="74"/>
      <c r="BL19" s="74"/>
      <c r="BM19" s="74"/>
      <c r="BN19" s="74"/>
      <c r="BO19" s="74"/>
      <c r="BP19" s="74"/>
      <c r="BQ19" s="75"/>
      <c r="BR19" s="73">
        <v>0.01</v>
      </c>
      <c r="BS19" s="74"/>
      <c r="BT19" s="74"/>
      <c r="BU19" s="74"/>
      <c r="BV19" s="74"/>
      <c r="BW19" s="74"/>
      <c r="BX19" s="74"/>
      <c r="BY19" s="74"/>
      <c r="BZ19" s="75"/>
      <c r="CA19" s="73">
        <v>0.95</v>
      </c>
      <c r="CB19" s="74"/>
      <c r="CC19" s="74"/>
      <c r="CD19" s="74"/>
      <c r="CE19" s="74"/>
      <c r="CF19" s="74"/>
      <c r="CG19" s="74"/>
      <c r="CH19" s="74"/>
      <c r="CI19" s="75"/>
      <c r="CJ19" s="73">
        <f t="shared" si="0"/>
        <v>0.95</v>
      </c>
      <c r="CK19" s="74"/>
      <c r="CL19" s="74"/>
      <c r="CM19" s="74"/>
      <c r="CN19" s="74"/>
      <c r="CO19" s="74"/>
      <c r="CP19" s="74"/>
      <c r="CQ19" s="74"/>
      <c r="CR19" s="75"/>
      <c r="CS19" s="73">
        <f t="shared" si="1"/>
        <v>0.988</v>
      </c>
      <c r="CT19" s="74"/>
      <c r="CU19" s="74"/>
      <c r="CV19" s="74"/>
      <c r="CW19" s="74"/>
      <c r="CX19" s="74"/>
      <c r="CY19" s="74"/>
      <c r="CZ19" s="74"/>
      <c r="DA19" s="74"/>
    </row>
    <row r="20" spans="1:105" s="3" customFormat="1" ht="52.5" customHeight="1">
      <c r="A20" s="13"/>
      <c r="B20" s="13"/>
      <c r="C20" s="13"/>
      <c r="D20" s="13"/>
      <c r="E20" s="13"/>
      <c r="F20" s="13"/>
      <c r="G20" s="14" t="s">
        <v>301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66"/>
      <c r="AJ20" s="15" t="s">
        <v>284</v>
      </c>
      <c r="AK20" s="16"/>
      <c r="AL20" s="16"/>
      <c r="AM20" s="16"/>
      <c r="AN20" s="16"/>
      <c r="AO20" s="16"/>
      <c r="AP20" s="16"/>
      <c r="AQ20" s="16"/>
      <c r="AR20" s="16"/>
      <c r="AS20" s="16"/>
      <c r="AT20" s="16"/>
      <c r="AU20" s="16"/>
      <c r="AV20" s="16"/>
      <c r="AW20" s="16"/>
      <c r="AX20" s="16"/>
      <c r="AY20" s="17"/>
      <c r="AZ20" s="73">
        <v>0.15168</v>
      </c>
      <c r="BA20" s="74"/>
      <c r="BB20" s="74"/>
      <c r="BC20" s="74"/>
      <c r="BD20" s="74"/>
      <c r="BE20" s="74"/>
      <c r="BF20" s="74"/>
      <c r="BG20" s="74"/>
      <c r="BH20" s="75"/>
      <c r="BI20" s="73">
        <v>0.06063</v>
      </c>
      <c r="BJ20" s="74"/>
      <c r="BK20" s="74"/>
      <c r="BL20" s="74"/>
      <c r="BM20" s="74"/>
      <c r="BN20" s="74"/>
      <c r="BO20" s="74"/>
      <c r="BP20" s="74"/>
      <c r="BQ20" s="75"/>
      <c r="BR20" s="73">
        <v>0.01</v>
      </c>
      <c r="BS20" s="74"/>
      <c r="BT20" s="74"/>
      <c r="BU20" s="74"/>
      <c r="BV20" s="74"/>
      <c r="BW20" s="74"/>
      <c r="BX20" s="74"/>
      <c r="BY20" s="74"/>
      <c r="BZ20" s="75"/>
      <c r="CA20" s="73">
        <v>0.95</v>
      </c>
      <c r="CB20" s="74"/>
      <c r="CC20" s="74"/>
      <c r="CD20" s="74"/>
      <c r="CE20" s="74"/>
      <c r="CF20" s="74"/>
      <c r="CG20" s="74"/>
      <c r="CH20" s="74"/>
      <c r="CI20" s="75"/>
      <c r="CJ20" s="73">
        <f t="shared" si="0"/>
        <v>0.95</v>
      </c>
      <c r="CK20" s="74"/>
      <c r="CL20" s="74"/>
      <c r="CM20" s="74"/>
      <c r="CN20" s="74"/>
      <c r="CO20" s="74"/>
      <c r="CP20" s="74"/>
      <c r="CQ20" s="74"/>
      <c r="CR20" s="75"/>
      <c r="CS20" s="73">
        <f t="shared" si="1"/>
        <v>0.988</v>
      </c>
      <c r="CT20" s="74"/>
      <c r="CU20" s="74"/>
      <c r="CV20" s="74"/>
      <c r="CW20" s="74"/>
      <c r="CX20" s="74"/>
      <c r="CY20" s="74"/>
      <c r="CZ20" s="74"/>
      <c r="DA20" s="74"/>
    </row>
    <row r="21" spans="1:105" s="3" customFormat="1" ht="45.75" customHeight="1">
      <c r="A21" s="13"/>
      <c r="B21" s="13"/>
      <c r="C21" s="13"/>
      <c r="D21" s="13"/>
      <c r="E21" s="13"/>
      <c r="F21" s="13"/>
      <c r="G21" s="14" t="s">
        <v>302</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66"/>
      <c r="AJ21" s="15" t="s">
        <v>284</v>
      </c>
      <c r="AK21" s="16"/>
      <c r="AL21" s="16"/>
      <c r="AM21" s="16"/>
      <c r="AN21" s="16"/>
      <c r="AO21" s="16"/>
      <c r="AP21" s="16"/>
      <c r="AQ21" s="16"/>
      <c r="AR21" s="16"/>
      <c r="AS21" s="16"/>
      <c r="AT21" s="16"/>
      <c r="AU21" s="16"/>
      <c r="AV21" s="16"/>
      <c r="AW21" s="16"/>
      <c r="AX21" s="16"/>
      <c r="AY21" s="17"/>
      <c r="AZ21" s="73">
        <v>0.15168</v>
      </c>
      <c r="BA21" s="74"/>
      <c r="BB21" s="74"/>
      <c r="BC21" s="74"/>
      <c r="BD21" s="74"/>
      <c r="BE21" s="74"/>
      <c r="BF21" s="74"/>
      <c r="BG21" s="74"/>
      <c r="BH21" s="75"/>
      <c r="BI21" s="73">
        <v>0.06063</v>
      </c>
      <c r="BJ21" s="74"/>
      <c r="BK21" s="74"/>
      <c r="BL21" s="74"/>
      <c r="BM21" s="74"/>
      <c r="BN21" s="74"/>
      <c r="BO21" s="74"/>
      <c r="BP21" s="74"/>
      <c r="BQ21" s="75"/>
      <c r="BR21" s="73">
        <v>0.92986</v>
      </c>
      <c r="BS21" s="74"/>
      <c r="BT21" s="74"/>
      <c r="BU21" s="74"/>
      <c r="BV21" s="74"/>
      <c r="BW21" s="74"/>
      <c r="BX21" s="74"/>
      <c r="BY21" s="74"/>
      <c r="BZ21" s="75"/>
      <c r="CA21" s="73">
        <v>0.95</v>
      </c>
      <c r="CB21" s="74"/>
      <c r="CC21" s="74"/>
      <c r="CD21" s="74"/>
      <c r="CE21" s="74"/>
      <c r="CF21" s="74"/>
      <c r="CG21" s="74"/>
      <c r="CH21" s="74"/>
      <c r="CI21" s="75"/>
      <c r="CJ21" s="73">
        <f t="shared" si="0"/>
        <v>0.95</v>
      </c>
      <c r="CK21" s="74"/>
      <c r="CL21" s="74"/>
      <c r="CM21" s="74"/>
      <c r="CN21" s="74"/>
      <c r="CO21" s="74"/>
      <c r="CP21" s="74"/>
      <c r="CQ21" s="74"/>
      <c r="CR21" s="75"/>
      <c r="CS21" s="73">
        <f t="shared" si="1"/>
        <v>0.988</v>
      </c>
      <c r="CT21" s="74"/>
      <c r="CU21" s="74"/>
      <c r="CV21" s="74"/>
      <c r="CW21" s="74"/>
      <c r="CX21" s="74"/>
      <c r="CY21" s="74"/>
      <c r="CZ21" s="74"/>
      <c r="DA21" s="74"/>
    </row>
    <row r="22" spans="1:105" s="3" customFormat="1" ht="27.75" customHeight="1">
      <c r="A22" s="13" t="s">
        <v>39</v>
      </c>
      <c r="B22" s="13"/>
      <c r="C22" s="13"/>
      <c r="D22" s="13"/>
      <c r="E22" s="13"/>
      <c r="F22" s="13"/>
      <c r="G22" s="14" t="s">
        <v>277</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c r="AJ22" s="15" t="s">
        <v>233</v>
      </c>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44</v>
      </c>
      <c r="B23" s="13"/>
      <c r="C23" s="13"/>
      <c r="D23" s="13"/>
      <c r="E23" s="13"/>
      <c r="F23" s="13"/>
      <c r="G23" s="14" t="s">
        <v>237</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66"/>
      <c r="AJ23" s="15"/>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54" customHeight="1">
      <c r="A24" s="13" t="s">
        <v>46</v>
      </c>
      <c r="B24" s="13"/>
      <c r="C24" s="13"/>
      <c r="D24" s="13"/>
      <c r="E24" s="13"/>
      <c r="F24" s="13"/>
      <c r="G24" s="14" t="s">
        <v>238</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66"/>
      <c r="AJ24" s="15" t="s">
        <v>233</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66" customHeight="1">
      <c r="A25" s="13" t="s">
        <v>49</v>
      </c>
      <c r="B25" s="13"/>
      <c r="C25" s="13"/>
      <c r="D25" s="13"/>
      <c r="E25" s="13"/>
      <c r="F25" s="13"/>
      <c r="G25" s="14" t="s">
        <v>239</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66"/>
      <c r="AJ25" s="15" t="s">
        <v>233</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52</v>
      </c>
      <c r="B26" s="13"/>
      <c r="C26" s="13"/>
      <c r="D26" s="13"/>
      <c r="E26" s="13"/>
      <c r="F26" s="13"/>
      <c r="G26" s="14" t="s">
        <v>240</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66"/>
      <c r="AJ26" s="15" t="s">
        <v>233</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15" customHeight="1">
      <c r="A27" s="13"/>
      <c r="B27" s="13"/>
      <c r="C27" s="13"/>
      <c r="D27" s="13"/>
      <c r="E27" s="13"/>
      <c r="F27" s="13"/>
      <c r="G27" s="14" t="s">
        <v>131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66"/>
      <c r="AJ27" s="15" t="s">
        <v>233</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15" customHeight="1">
      <c r="A28" s="13"/>
      <c r="B28" s="13"/>
      <c r="C28" s="13"/>
      <c r="D28" s="13"/>
      <c r="E28" s="13"/>
      <c r="F28" s="13"/>
      <c r="G28" s="14" t="s">
        <v>132</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66"/>
      <c r="AJ28" s="15" t="s">
        <v>233</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5" customHeight="1">
      <c r="A29" s="13"/>
      <c r="B29" s="13"/>
      <c r="C29" s="13"/>
      <c r="D29" s="13"/>
      <c r="E29" s="13"/>
      <c r="F29" s="13"/>
      <c r="G29" s="14" t="s">
        <v>133</v>
      </c>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66"/>
      <c r="AJ29" s="15" t="s">
        <v>233</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5" customHeight="1">
      <c r="A30" s="13" t="s">
        <v>64</v>
      </c>
      <c r="B30" s="13"/>
      <c r="C30" s="13"/>
      <c r="D30" s="13"/>
      <c r="E30" s="13"/>
      <c r="F30" s="13"/>
      <c r="G30" s="14" t="s">
        <v>241</v>
      </c>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66"/>
      <c r="AJ30" s="15"/>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27.75" customHeight="1">
      <c r="A31" s="13" t="s">
        <v>66</v>
      </c>
      <c r="B31" s="13"/>
      <c r="C31" s="13"/>
      <c r="D31" s="13"/>
      <c r="E31" s="13"/>
      <c r="F31" s="13"/>
      <c r="G31" s="14" t="s">
        <v>242</v>
      </c>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66"/>
      <c r="AJ31" s="15" t="s">
        <v>276</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27.75" customHeight="1">
      <c r="A32" s="13"/>
      <c r="B32" s="13"/>
      <c r="C32" s="13"/>
      <c r="D32" s="13"/>
      <c r="E32" s="13"/>
      <c r="F32" s="13"/>
      <c r="G32" s="14" t="s">
        <v>243</v>
      </c>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66"/>
      <c r="AJ32" s="15" t="s">
        <v>276</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71</v>
      </c>
      <c r="B33" s="13"/>
      <c r="C33" s="13"/>
      <c r="D33" s="13"/>
      <c r="E33" s="13"/>
      <c r="F33" s="13"/>
      <c r="G33" s="14" t="s">
        <v>244</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66"/>
      <c r="AJ33" s="15" t="s">
        <v>231</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72</v>
      </c>
      <c r="B34" s="13"/>
      <c r="C34" s="13"/>
      <c r="D34" s="13"/>
      <c r="E34" s="13"/>
      <c r="F34" s="13"/>
      <c r="G34" s="14" t="s">
        <v>246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66"/>
      <c r="AJ34" s="15" t="s">
        <v>245</v>
      </c>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247</v>
      </c>
      <c r="B35" s="13"/>
      <c r="C35" s="13"/>
      <c r="D35" s="13"/>
      <c r="E35" s="13"/>
      <c r="F35" s="13"/>
      <c r="G35" s="14" t="s">
        <v>248</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66"/>
      <c r="AJ35" s="15" t="s">
        <v>245</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27.75" customHeight="1">
      <c r="A36" s="13" t="s">
        <v>249</v>
      </c>
      <c r="B36" s="13"/>
      <c r="C36" s="13"/>
      <c r="D36" s="13"/>
      <c r="E36" s="13"/>
      <c r="F36" s="13"/>
      <c r="G36" s="14" t="s">
        <v>250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66"/>
      <c r="AJ36" s="15" t="s">
        <v>245</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16.5" customHeight="1">
      <c r="A37" s="13"/>
      <c r="B37" s="13"/>
      <c r="C37" s="13"/>
      <c r="D37" s="13"/>
      <c r="E37" s="13"/>
      <c r="F37" s="13"/>
      <c r="G37" s="76" t="s">
        <v>251</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c r="AJ37" s="15" t="s">
        <v>245</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16.5" customHeight="1">
      <c r="A38" s="13"/>
      <c r="B38" s="13"/>
      <c r="C38" s="13"/>
      <c r="D38" s="13"/>
      <c r="E38" s="13"/>
      <c r="F38" s="13"/>
      <c r="G38" s="76" t="s">
        <v>252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c r="AJ38" s="15" t="s">
        <v>245</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16.5" customHeight="1">
      <c r="A39" s="13"/>
      <c r="B39" s="13"/>
      <c r="C39" s="13"/>
      <c r="D39" s="13"/>
      <c r="E39" s="13"/>
      <c r="F39" s="13"/>
      <c r="G39" s="76" t="s">
        <v>253</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c r="AJ39" s="15" t="s">
        <v>245</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spans="1:105" s="3" customFormat="1" ht="16.5" customHeight="1">
      <c r="A40" s="13"/>
      <c r="B40" s="13"/>
      <c r="C40" s="13"/>
      <c r="D40" s="13"/>
      <c r="E40" s="13"/>
      <c r="F40" s="13"/>
      <c r="G40" s="76" t="s">
        <v>254</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c r="AJ40" s="15" t="s">
        <v>245</v>
      </c>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7"/>
      <c r="BI40" s="15"/>
      <c r="BJ40" s="16"/>
      <c r="BK40" s="16"/>
      <c r="BL40" s="16"/>
      <c r="BM40" s="16"/>
      <c r="BN40" s="16"/>
      <c r="BO40" s="16"/>
      <c r="BP40" s="16"/>
      <c r="BQ40" s="17"/>
      <c r="BR40" s="15"/>
      <c r="BS40" s="16"/>
      <c r="BT40" s="16"/>
      <c r="BU40" s="16"/>
      <c r="BV40" s="16"/>
      <c r="BW40" s="16"/>
      <c r="BX40" s="16"/>
      <c r="BY40" s="16"/>
      <c r="BZ40" s="17"/>
      <c r="CA40" s="15"/>
      <c r="CB40" s="16"/>
      <c r="CC40" s="16"/>
      <c r="CD40" s="16"/>
      <c r="CE40" s="16"/>
      <c r="CF40" s="16"/>
      <c r="CG40" s="16"/>
      <c r="CH40" s="16"/>
      <c r="CI40" s="17"/>
      <c r="CJ40" s="15"/>
      <c r="CK40" s="16"/>
      <c r="CL40" s="16"/>
      <c r="CM40" s="16"/>
      <c r="CN40" s="16"/>
      <c r="CO40" s="16"/>
      <c r="CP40" s="16"/>
      <c r="CQ40" s="16"/>
      <c r="CR40" s="17"/>
      <c r="CS40" s="15"/>
      <c r="CT40" s="16"/>
      <c r="CU40" s="16"/>
      <c r="CV40" s="16"/>
      <c r="CW40" s="16"/>
      <c r="CX40" s="16"/>
      <c r="CY40" s="16"/>
      <c r="CZ40" s="16"/>
      <c r="DA40" s="16"/>
    </row>
    <row r="41" spans="1:105" s="3" customFormat="1" ht="27.75" customHeight="1">
      <c r="A41" s="13" t="s">
        <v>255</v>
      </c>
      <c r="B41" s="13"/>
      <c r="C41" s="13"/>
      <c r="D41" s="13"/>
      <c r="E41" s="13"/>
      <c r="F41" s="13"/>
      <c r="G41" s="14" t="s">
        <v>256</v>
      </c>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66"/>
      <c r="AJ41" s="15" t="s">
        <v>245</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7"/>
      <c r="BI41" s="15"/>
      <c r="BJ41" s="16"/>
      <c r="BK41" s="16"/>
      <c r="BL41" s="16"/>
      <c r="BM41" s="16"/>
      <c r="BN41" s="16"/>
      <c r="BO41" s="16"/>
      <c r="BP41" s="16"/>
      <c r="BQ41" s="17"/>
      <c r="BR41" s="15"/>
      <c r="BS41" s="16"/>
      <c r="BT41" s="16"/>
      <c r="BU41" s="16"/>
      <c r="BV41" s="16"/>
      <c r="BW41" s="16"/>
      <c r="BX41" s="16"/>
      <c r="BY41" s="16"/>
      <c r="BZ41" s="17"/>
      <c r="CA41" s="15"/>
      <c r="CB41" s="16"/>
      <c r="CC41" s="16"/>
      <c r="CD41" s="16"/>
      <c r="CE41" s="16"/>
      <c r="CF41" s="16"/>
      <c r="CG41" s="16"/>
      <c r="CH41" s="16"/>
      <c r="CI41" s="17"/>
      <c r="CJ41" s="15"/>
      <c r="CK41" s="16"/>
      <c r="CL41" s="16"/>
      <c r="CM41" s="16"/>
      <c r="CN41" s="16"/>
      <c r="CO41" s="16"/>
      <c r="CP41" s="16"/>
      <c r="CQ41" s="16"/>
      <c r="CR41" s="17"/>
      <c r="CS41" s="15"/>
      <c r="CT41" s="16"/>
      <c r="CU41" s="16"/>
      <c r="CV41" s="16"/>
      <c r="CW41" s="16"/>
      <c r="CX41" s="16"/>
      <c r="CY41" s="16"/>
      <c r="CZ41" s="16"/>
      <c r="DA41" s="16"/>
    </row>
    <row r="42" spans="1:105" s="3" customFormat="1" ht="27.75" customHeight="1">
      <c r="A42" s="13" t="s">
        <v>74</v>
      </c>
      <c r="B42" s="13"/>
      <c r="C42" s="13"/>
      <c r="D42" s="13"/>
      <c r="E42" s="13"/>
      <c r="F42" s="13"/>
      <c r="G42" s="14" t="s">
        <v>257</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66"/>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7"/>
      <c r="BI42" s="15"/>
      <c r="BJ42" s="16"/>
      <c r="BK42" s="16"/>
      <c r="BL42" s="16"/>
      <c r="BM42" s="16"/>
      <c r="BN42" s="16"/>
      <c r="BO42" s="16"/>
      <c r="BP42" s="16"/>
      <c r="BQ42" s="17"/>
      <c r="BR42" s="15"/>
      <c r="BS42" s="16"/>
      <c r="BT42" s="16"/>
      <c r="BU42" s="16"/>
      <c r="BV42" s="16"/>
      <c r="BW42" s="16"/>
      <c r="BX42" s="16"/>
      <c r="BY42" s="16"/>
      <c r="BZ42" s="17"/>
      <c r="CA42" s="15"/>
      <c r="CB42" s="16"/>
      <c r="CC42" s="16"/>
      <c r="CD42" s="16"/>
      <c r="CE42" s="16"/>
      <c r="CF42" s="16"/>
      <c r="CG42" s="16"/>
      <c r="CH42" s="16"/>
      <c r="CI42" s="17"/>
      <c r="CJ42" s="15"/>
      <c r="CK42" s="16"/>
      <c r="CL42" s="16"/>
      <c r="CM42" s="16"/>
      <c r="CN42" s="16"/>
      <c r="CO42" s="16"/>
      <c r="CP42" s="16"/>
      <c r="CQ42" s="16"/>
      <c r="CR42" s="17"/>
      <c r="CS42" s="15"/>
      <c r="CT42" s="16"/>
      <c r="CU42" s="16"/>
      <c r="CV42" s="16"/>
      <c r="CW42" s="16"/>
      <c r="CX42" s="16"/>
      <c r="CY42" s="16"/>
      <c r="CZ42" s="16"/>
      <c r="DA42" s="16"/>
    </row>
    <row r="43" spans="1:105" s="3" customFormat="1" ht="27.75" customHeight="1">
      <c r="A43" s="13" t="s">
        <v>76</v>
      </c>
      <c r="B43" s="13"/>
      <c r="C43" s="13"/>
      <c r="D43" s="13"/>
      <c r="E43" s="13"/>
      <c r="F43" s="13"/>
      <c r="G43" s="14" t="s">
        <v>259</v>
      </c>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66"/>
      <c r="AJ43" s="15" t="s">
        <v>258</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7"/>
      <c r="BI43" s="15"/>
      <c r="BJ43" s="16"/>
      <c r="BK43" s="16"/>
      <c r="BL43" s="16"/>
      <c r="BM43" s="16"/>
      <c r="BN43" s="16"/>
      <c r="BO43" s="16"/>
      <c r="BP43" s="16"/>
      <c r="BQ43" s="17"/>
      <c r="BR43" s="15"/>
      <c r="BS43" s="16"/>
      <c r="BT43" s="16"/>
      <c r="BU43" s="16"/>
      <c r="BV43" s="16"/>
      <c r="BW43" s="16"/>
      <c r="BX43" s="16"/>
      <c r="BY43" s="16"/>
      <c r="BZ43" s="17"/>
      <c r="CA43" s="15"/>
      <c r="CB43" s="16"/>
      <c r="CC43" s="16"/>
      <c r="CD43" s="16"/>
      <c r="CE43" s="16"/>
      <c r="CF43" s="16"/>
      <c r="CG43" s="16"/>
      <c r="CH43" s="16"/>
      <c r="CI43" s="17"/>
      <c r="CJ43" s="15"/>
      <c r="CK43" s="16"/>
      <c r="CL43" s="16"/>
      <c r="CM43" s="16"/>
      <c r="CN43" s="16"/>
      <c r="CO43" s="16"/>
      <c r="CP43" s="16"/>
      <c r="CQ43" s="16"/>
      <c r="CR43" s="17"/>
      <c r="CS43" s="15"/>
      <c r="CT43" s="16"/>
      <c r="CU43" s="16"/>
      <c r="CV43" s="16"/>
      <c r="CW43" s="16"/>
      <c r="CX43" s="16"/>
      <c r="CY43" s="16"/>
      <c r="CZ43" s="16"/>
      <c r="DA43" s="16"/>
    </row>
    <row r="44" spans="1:105" s="3" customFormat="1" ht="15" customHeight="1">
      <c r="A44" s="13" t="s">
        <v>260</v>
      </c>
      <c r="B44" s="13"/>
      <c r="C44" s="13"/>
      <c r="D44" s="13"/>
      <c r="E44" s="13"/>
      <c r="F44" s="13"/>
      <c r="G44" s="14" t="s">
        <v>261</v>
      </c>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66"/>
      <c r="AJ44" s="15" t="s">
        <v>245</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7"/>
      <c r="BI44" s="15"/>
      <c r="BJ44" s="16"/>
      <c r="BK44" s="16"/>
      <c r="BL44" s="16"/>
      <c r="BM44" s="16"/>
      <c r="BN44" s="16"/>
      <c r="BO44" s="16"/>
      <c r="BP44" s="16"/>
      <c r="BQ44" s="17"/>
      <c r="BR44" s="15"/>
      <c r="BS44" s="16"/>
      <c r="BT44" s="16"/>
      <c r="BU44" s="16"/>
      <c r="BV44" s="16"/>
      <c r="BW44" s="16"/>
      <c r="BX44" s="16"/>
      <c r="BY44" s="16"/>
      <c r="BZ44" s="17"/>
      <c r="CA44" s="15"/>
      <c r="CB44" s="16"/>
      <c r="CC44" s="16"/>
      <c r="CD44" s="16"/>
      <c r="CE44" s="16"/>
      <c r="CF44" s="16"/>
      <c r="CG44" s="16"/>
      <c r="CH44" s="16"/>
      <c r="CI44" s="17"/>
      <c r="CJ44" s="15"/>
      <c r="CK44" s="16"/>
      <c r="CL44" s="16"/>
      <c r="CM44" s="16"/>
      <c r="CN44" s="16"/>
      <c r="CO44" s="16"/>
      <c r="CP44" s="16"/>
      <c r="CQ44" s="16"/>
      <c r="CR44" s="17"/>
      <c r="CS44" s="15"/>
      <c r="CT44" s="16"/>
      <c r="CU44" s="16"/>
      <c r="CV44" s="16"/>
      <c r="CW44" s="16"/>
      <c r="CX44" s="16"/>
      <c r="CY44" s="16"/>
      <c r="CZ44" s="16"/>
      <c r="DA44" s="16"/>
    </row>
    <row r="45" spans="1:105" s="3" customFormat="1" ht="27.75" customHeight="1">
      <c r="A45" s="13" t="s">
        <v>78</v>
      </c>
      <c r="B45" s="13"/>
      <c r="C45" s="13"/>
      <c r="D45" s="13"/>
      <c r="E45" s="13"/>
      <c r="F45" s="13"/>
      <c r="G45" s="14" t="s">
        <v>262</v>
      </c>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66"/>
      <c r="AJ45" s="15" t="s">
        <v>275</v>
      </c>
      <c r="AK45" s="16"/>
      <c r="AL45" s="16"/>
      <c r="AM45" s="16"/>
      <c r="AN45" s="16"/>
      <c r="AO45" s="16"/>
      <c r="AP45" s="16"/>
      <c r="AQ45" s="16"/>
      <c r="AR45" s="16"/>
      <c r="AS45" s="16"/>
      <c r="AT45" s="16"/>
      <c r="AU45" s="16"/>
      <c r="AV45" s="16"/>
      <c r="AW45" s="16"/>
      <c r="AX45" s="16"/>
      <c r="AY45" s="17"/>
      <c r="AZ45" s="15"/>
      <c r="BA45" s="16"/>
      <c r="BB45" s="16"/>
      <c r="BC45" s="16"/>
      <c r="BD45" s="16"/>
      <c r="BE45" s="16"/>
      <c r="BF45" s="16"/>
      <c r="BG45" s="16"/>
      <c r="BH45" s="17"/>
      <c r="BI45" s="15"/>
      <c r="BJ45" s="16"/>
      <c r="BK45" s="16"/>
      <c r="BL45" s="16"/>
      <c r="BM45" s="16"/>
      <c r="BN45" s="16"/>
      <c r="BO45" s="16"/>
      <c r="BP45" s="16"/>
      <c r="BQ45" s="17"/>
      <c r="BR45" s="15"/>
      <c r="BS45" s="16"/>
      <c r="BT45" s="16"/>
      <c r="BU45" s="16"/>
      <c r="BV45" s="16"/>
      <c r="BW45" s="16"/>
      <c r="BX45" s="16"/>
      <c r="BY45" s="16"/>
      <c r="BZ45" s="17"/>
      <c r="CA45" s="15"/>
      <c r="CB45" s="16"/>
      <c r="CC45" s="16"/>
      <c r="CD45" s="16"/>
      <c r="CE45" s="16"/>
      <c r="CF45" s="16"/>
      <c r="CG45" s="16"/>
      <c r="CH45" s="16"/>
      <c r="CI45" s="17"/>
      <c r="CJ45" s="15"/>
      <c r="CK45" s="16"/>
      <c r="CL45" s="16"/>
      <c r="CM45" s="16"/>
      <c r="CN45" s="16"/>
      <c r="CO45" s="16"/>
      <c r="CP45" s="16"/>
      <c r="CQ45" s="16"/>
      <c r="CR45" s="17"/>
      <c r="CS45" s="15"/>
      <c r="CT45" s="16"/>
      <c r="CU45" s="16"/>
      <c r="CV45" s="16"/>
      <c r="CW45" s="16"/>
      <c r="CX45" s="16"/>
      <c r="CY45" s="16"/>
      <c r="CZ45" s="16"/>
      <c r="DA45" s="16"/>
    </row>
    <row r="46" spans="1:105" s="3" customFormat="1" ht="27.75" customHeight="1">
      <c r="A46" s="13"/>
      <c r="B46" s="13"/>
      <c r="C46" s="13"/>
      <c r="D46" s="13"/>
      <c r="E46" s="13"/>
      <c r="F46" s="13"/>
      <c r="G46" s="78" t="s">
        <v>263</v>
      </c>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9"/>
      <c r="AJ46" s="15" t="s">
        <v>275</v>
      </c>
      <c r="AK46" s="16"/>
      <c r="AL46" s="16"/>
      <c r="AM46" s="16"/>
      <c r="AN46" s="16"/>
      <c r="AO46" s="16"/>
      <c r="AP46" s="16"/>
      <c r="AQ46" s="16"/>
      <c r="AR46" s="16"/>
      <c r="AS46" s="16"/>
      <c r="AT46" s="16"/>
      <c r="AU46" s="16"/>
      <c r="AV46" s="16"/>
      <c r="AW46" s="16"/>
      <c r="AX46" s="16"/>
      <c r="AY46" s="17"/>
      <c r="AZ46" s="15"/>
      <c r="BA46" s="16"/>
      <c r="BB46" s="16"/>
      <c r="BC46" s="16"/>
      <c r="BD46" s="16"/>
      <c r="BE46" s="16"/>
      <c r="BF46" s="16"/>
      <c r="BG46" s="16"/>
      <c r="BH46" s="17"/>
      <c r="BI46" s="15"/>
      <c r="BJ46" s="16"/>
      <c r="BK46" s="16"/>
      <c r="BL46" s="16"/>
      <c r="BM46" s="16"/>
      <c r="BN46" s="16"/>
      <c r="BO46" s="16"/>
      <c r="BP46" s="16"/>
      <c r="BQ46" s="17"/>
      <c r="BR46" s="15"/>
      <c r="BS46" s="16"/>
      <c r="BT46" s="16"/>
      <c r="BU46" s="16"/>
      <c r="BV46" s="16"/>
      <c r="BW46" s="16"/>
      <c r="BX46" s="16"/>
      <c r="BY46" s="16"/>
      <c r="BZ46" s="17"/>
      <c r="CA46" s="15"/>
      <c r="CB46" s="16"/>
      <c r="CC46" s="16"/>
      <c r="CD46" s="16"/>
      <c r="CE46" s="16"/>
      <c r="CF46" s="16"/>
      <c r="CG46" s="16"/>
      <c r="CH46" s="16"/>
      <c r="CI46" s="17"/>
      <c r="CJ46" s="15"/>
      <c r="CK46" s="16"/>
      <c r="CL46" s="16"/>
      <c r="CM46" s="16"/>
      <c r="CN46" s="16"/>
      <c r="CO46" s="16"/>
      <c r="CP46" s="16"/>
      <c r="CQ46" s="16"/>
      <c r="CR46" s="17"/>
      <c r="CS46" s="15"/>
      <c r="CT46" s="16"/>
      <c r="CU46" s="16"/>
      <c r="CV46" s="16"/>
      <c r="CW46" s="16"/>
      <c r="CX46" s="16"/>
      <c r="CY46" s="16"/>
      <c r="CZ46" s="16"/>
      <c r="DA46" s="16"/>
    </row>
    <row r="47" spans="1:105" s="3" customFormat="1" ht="27.75" customHeight="1">
      <c r="A47" s="13"/>
      <c r="B47" s="13"/>
      <c r="C47" s="13"/>
      <c r="D47" s="13"/>
      <c r="E47" s="13"/>
      <c r="F47" s="13"/>
      <c r="G47" s="78" t="s">
        <v>264</v>
      </c>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9"/>
      <c r="AJ47" s="15" t="s">
        <v>275</v>
      </c>
      <c r="AK47" s="16"/>
      <c r="AL47" s="16"/>
      <c r="AM47" s="16"/>
      <c r="AN47" s="16"/>
      <c r="AO47" s="16"/>
      <c r="AP47" s="16"/>
      <c r="AQ47" s="16"/>
      <c r="AR47" s="16"/>
      <c r="AS47" s="16"/>
      <c r="AT47" s="16"/>
      <c r="AU47" s="16"/>
      <c r="AV47" s="16"/>
      <c r="AW47" s="16"/>
      <c r="AX47" s="16"/>
      <c r="AY47" s="17"/>
      <c r="AZ47" s="15"/>
      <c r="BA47" s="16"/>
      <c r="BB47" s="16"/>
      <c r="BC47" s="16"/>
      <c r="BD47" s="16"/>
      <c r="BE47" s="16"/>
      <c r="BF47" s="16"/>
      <c r="BG47" s="16"/>
      <c r="BH47" s="17"/>
      <c r="BI47" s="15"/>
      <c r="BJ47" s="16"/>
      <c r="BK47" s="16"/>
      <c r="BL47" s="16"/>
      <c r="BM47" s="16"/>
      <c r="BN47" s="16"/>
      <c r="BO47" s="16"/>
      <c r="BP47" s="16"/>
      <c r="BQ47" s="17"/>
      <c r="BR47" s="15"/>
      <c r="BS47" s="16"/>
      <c r="BT47" s="16"/>
      <c r="BU47" s="16"/>
      <c r="BV47" s="16"/>
      <c r="BW47" s="16"/>
      <c r="BX47" s="16"/>
      <c r="BY47" s="16"/>
      <c r="BZ47" s="17"/>
      <c r="CA47" s="15"/>
      <c r="CB47" s="16"/>
      <c r="CC47" s="16"/>
      <c r="CD47" s="16"/>
      <c r="CE47" s="16"/>
      <c r="CF47" s="16"/>
      <c r="CG47" s="16"/>
      <c r="CH47" s="16"/>
      <c r="CI47" s="17"/>
      <c r="CJ47" s="15"/>
      <c r="CK47" s="16"/>
      <c r="CL47" s="16"/>
      <c r="CM47" s="16"/>
      <c r="CN47" s="16"/>
      <c r="CO47" s="16"/>
      <c r="CP47" s="16"/>
      <c r="CQ47" s="16"/>
      <c r="CR47" s="17"/>
      <c r="CS47" s="15"/>
      <c r="CT47" s="16"/>
      <c r="CU47" s="16"/>
      <c r="CV47" s="16"/>
      <c r="CW47" s="16"/>
      <c r="CX47" s="16"/>
      <c r="CY47" s="16"/>
      <c r="CZ47" s="16"/>
      <c r="DA47" s="16"/>
    </row>
    <row r="48" ht="3" customHeight="1"/>
    <row r="49" s="9" customFormat="1" ht="11.25">
      <c r="A49" s="10" t="s">
        <v>265</v>
      </c>
    </row>
    <row r="50" s="9" customFormat="1" ht="11.25">
      <c r="A50" s="10" t="s">
        <v>266</v>
      </c>
    </row>
    <row r="51" s="9" customFormat="1" ht="11.25">
      <c r="A51" s="10" t="s">
        <v>267</v>
      </c>
    </row>
    <row r="52" s="9" customFormat="1" ht="11.25">
      <c r="A52" s="10" t="s">
        <v>268</v>
      </c>
    </row>
    <row r="54" spans="6:105" s="11" customFormat="1" ht="45" customHeight="1">
      <c r="F54" s="11" t="s">
        <v>269</v>
      </c>
      <c r="V54" s="80" t="s">
        <v>270</v>
      </c>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row>
    <row r="55" spans="22:105" ht="60" customHeight="1">
      <c r="V55" s="80" t="s">
        <v>271</v>
      </c>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row>
    <row r="56" ht="3" customHeight="1"/>
  </sheetData>
  <sheetProtection/>
  <mergeCells count="401">
    <mergeCell ref="A18:F18"/>
    <mergeCell ref="A19:F19"/>
    <mergeCell ref="A20:F20"/>
    <mergeCell ref="A21:F21"/>
    <mergeCell ref="CJ20:CR20"/>
    <mergeCell ref="CS20:DA20"/>
    <mergeCell ref="G21:AI21"/>
    <mergeCell ref="AJ21:AY21"/>
    <mergeCell ref="AZ21:BH21"/>
    <mergeCell ref="BI21:BQ21"/>
    <mergeCell ref="BR21:BZ21"/>
    <mergeCell ref="CA21:CI21"/>
    <mergeCell ref="CJ21:CR21"/>
    <mergeCell ref="CS21:DA21"/>
    <mergeCell ref="G20:AI20"/>
    <mergeCell ref="AJ20:AY20"/>
    <mergeCell ref="AZ20:BH20"/>
    <mergeCell ref="BI20:BQ20"/>
    <mergeCell ref="BR20:BZ20"/>
    <mergeCell ref="CA20:CI20"/>
    <mergeCell ref="CJ18:CR18"/>
    <mergeCell ref="CS18:DA18"/>
    <mergeCell ref="G19:AI19"/>
    <mergeCell ref="AJ19:AY19"/>
    <mergeCell ref="AZ19:BH19"/>
    <mergeCell ref="BI19:BQ19"/>
    <mergeCell ref="BR19:BZ19"/>
    <mergeCell ref="CA19:CI19"/>
    <mergeCell ref="CJ19:CR19"/>
    <mergeCell ref="CS19:DA19"/>
    <mergeCell ref="G18:AI18"/>
    <mergeCell ref="AJ18:AY18"/>
    <mergeCell ref="AZ18:BH18"/>
    <mergeCell ref="BI18:BQ18"/>
    <mergeCell ref="BR18:BZ18"/>
    <mergeCell ref="CA18:CI18"/>
    <mergeCell ref="CJ17:CR17"/>
    <mergeCell ref="A17:F17"/>
    <mergeCell ref="G17:AI17"/>
    <mergeCell ref="AJ17:AY17"/>
    <mergeCell ref="AZ17:BH17"/>
    <mergeCell ref="BI17:BQ17"/>
    <mergeCell ref="BR17:BZ17"/>
    <mergeCell ref="CS14:DA14"/>
    <mergeCell ref="A15:F15"/>
    <mergeCell ref="G15:AI15"/>
    <mergeCell ref="AJ15:AY15"/>
    <mergeCell ref="AZ15:BH15"/>
    <mergeCell ref="BI15:BQ15"/>
    <mergeCell ref="BR15:BZ15"/>
    <mergeCell ref="CA15:CI15"/>
    <mergeCell ref="CJ15:CR15"/>
    <mergeCell ref="CS15:DA15"/>
    <mergeCell ref="A14:F14"/>
    <mergeCell ref="G14:AI14"/>
    <mergeCell ref="AJ14:AY14"/>
    <mergeCell ref="AZ14:BH14"/>
    <mergeCell ref="BI14:BQ14"/>
    <mergeCell ref="BR14:BZ14"/>
    <mergeCell ref="A12:F12"/>
    <mergeCell ref="G12:AI12"/>
    <mergeCell ref="AJ12:AY12"/>
    <mergeCell ref="AZ12:BH12"/>
    <mergeCell ref="BI12:BQ12"/>
    <mergeCell ref="BR12:BZ12"/>
    <mergeCell ref="CS12:DA12"/>
    <mergeCell ref="CS47:DA47"/>
    <mergeCell ref="V54:DA54"/>
    <mergeCell ref="V55:DA55"/>
    <mergeCell ref="BI47:BQ47"/>
    <mergeCell ref="BR47:BZ47"/>
    <mergeCell ref="CA47:CI47"/>
    <mergeCell ref="CJ47:CR47"/>
    <mergeCell ref="CA14:CI14"/>
    <mergeCell ref="CJ14:CR14"/>
    <mergeCell ref="A47:F47"/>
    <mergeCell ref="G47:AI47"/>
    <mergeCell ref="AJ47:AY47"/>
    <mergeCell ref="AZ47:BH47"/>
    <mergeCell ref="CS45:DA45"/>
    <mergeCell ref="A46:F46"/>
    <mergeCell ref="G46:AI46"/>
    <mergeCell ref="AJ46:AY46"/>
    <mergeCell ref="AZ46:BH46"/>
    <mergeCell ref="BI46:BQ46"/>
    <mergeCell ref="BR46:BZ46"/>
    <mergeCell ref="CA46:CI46"/>
    <mergeCell ref="CJ46:CR46"/>
    <mergeCell ref="CS46:DA46"/>
    <mergeCell ref="BI45:BQ45"/>
    <mergeCell ref="BR45:BZ45"/>
    <mergeCell ref="CA45:CI45"/>
    <mergeCell ref="CJ45:CR45"/>
    <mergeCell ref="A45:F45"/>
    <mergeCell ref="G45:AI45"/>
    <mergeCell ref="AJ45:AY45"/>
    <mergeCell ref="AZ45:BH45"/>
    <mergeCell ref="CS43:DA43"/>
    <mergeCell ref="A44:F44"/>
    <mergeCell ref="G44:AI44"/>
    <mergeCell ref="AJ44:AY44"/>
    <mergeCell ref="AZ44:BH44"/>
    <mergeCell ref="BI44:BQ44"/>
    <mergeCell ref="BR44:BZ44"/>
    <mergeCell ref="CA44:CI44"/>
    <mergeCell ref="CJ44:CR44"/>
    <mergeCell ref="CS44:DA44"/>
    <mergeCell ref="BI43:BQ43"/>
    <mergeCell ref="BR43:BZ43"/>
    <mergeCell ref="CA43:CI43"/>
    <mergeCell ref="CJ43:CR43"/>
    <mergeCell ref="A43:F43"/>
    <mergeCell ref="G43:AI43"/>
    <mergeCell ref="AJ43:AY43"/>
    <mergeCell ref="AZ43:BH43"/>
    <mergeCell ref="CS41:DA41"/>
    <mergeCell ref="A42:F42"/>
    <mergeCell ref="G42:AI42"/>
    <mergeCell ref="AJ42:AY42"/>
    <mergeCell ref="AZ42:BH42"/>
    <mergeCell ref="BI42:BQ42"/>
    <mergeCell ref="BR42:BZ42"/>
    <mergeCell ref="CA42:CI42"/>
    <mergeCell ref="CJ42:CR42"/>
    <mergeCell ref="CS42:DA42"/>
    <mergeCell ref="BI41:BQ41"/>
    <mergeCell ref="BR41:BZ41"/>
    <mergeCell ref="CA41:CI41"/>
    <mergeCell ref="CJ41:CR41"/>
    <mergeCell ref="A41:F41"/>
    <mergeCell ref="G41:AI41"/>
    <mergeCell ref="AJ41:AY41"/>
    <mergeCell ref="AZ41:BH41"/>
    <mergeCell ref="CS39:DA39"/>
    <mergeCell ref="A40:F40"/>
    <mergeCell ref="G40:AI40"/>
    <mergeCell ref="AJ40:AY40"/>
    <mergeCell ref="AZ40:BH40"/>
    <mergeCell ref="BI40:BQ40"/>
    <mergeCell ref="BR40:BZ40"/>
    <mergeCell ref="CA40:CI40"/>
    <mergeCell ref="CJ40:CR40"/>
    <mergeCell ref="CS40:DA40"/>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16:DA16"/>
    <mergeCell ref="A22:F22"/>
    <mergeCell ref="G22:AI22"/>
    <mergeCell ref="AJ22:AY22"/>
    <mergeCell ref="AZ22:BH22"/>
    <mergeCell ref="BI22:BQ22"/>
    <mergeCell ref="BR22:BZ22"/>
    <mergeCell ref="CA22:CI22"/>
    <mergeCell ref="CJ22:CR22"/>
    <mergeCell ref="CS22:DA22"/>
    <mergeCell ref="BI16:BQ16"/>
    <mergeCell ref="BR16:BZ16"/>
    <mergeCell ref="CA16:CI16"/>
    <mergeCell ref="CJ16:CR16"/>
    <mergeCell ref="CS17:DA17"/>
    <mergeCell ref="CA17:CI17"/>
    <mergeCell ref="A16:F16"/>
    <mergeCell ref="G16:AI16"/>
    <mergeCell ref="AJ16:AY16"/>
    <mergeCell ref="AZ16:BH16"/>
    <mergeCell ref="CS11:DA11"/>
    <mergeCell ref="A13:F13"/>
    <mergeCell ref="G13:AI13"/>
    <mergeCell ref="AJ13:AY13"/>
    <mergeCell ref="AZ13:BH13"/>
    <mergeCell ref="BI13:BQ13"/>
    <mergeCell ref="BR13:BZ13"/>
    <mergeCell ref="CA13:CI13"/>
    <mergeCell ref="CJ13:CR13"/>
    <mergeCell ref="CS13:DA13"/>
    <mergeCell ref="BI11:BQ11"/>
    <mergeCell ref="BR11:BZ11"/>
    <mergeCell ref="CA11:CI11"/>
    <mergeCell ref="CJ11:CR11"/>
    <mergeCell ref="CA12:CI12"/>
    <mergeCell ref="CJ12:CR12"/>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7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горсвет</cp:lastModifiedBy>
  <cp:lastPrinted>2020-04-09T11:53:56Z</cp:lastPrinted>
  <dcterms:created xsi:type="dcterms:W3CDTF">2011-01-11T10:25:48Z</dcterms:created>
  <dcterms:modified xsi:type="dcterms:W3CDTF">2020-04-21T07:47:40Z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