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tabRatio="918"/>
  </bookViews>
  <sheets>
    <sheet name="Структура и объем затрат" sheetId="6" r:id="rId1"/>
  </sheets>
  <externalReferences>
    <externalReference r:id="rId2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45621"/>
</workbook>
</file>

<file path=xl/calcChain.xml><?xml version="1.0" encoding="utf-8"?>
<calcChain xmlns="http://schemas.openxmlformats.org/spreadsheetml/2006/main">
  <c r="E10" i="6" l="1"/>
  <c r="E12" i="6"/>
  <c r="F24" i="6" l="1"/>
  <c r="F22" i="6"/>
  <c r="F21" i="6"/>
  <c r="F19" i="6"/>
  <c r="F18" i="6"/>
  <c r="F17" i="6"/>
  <c r="F15" i="6"/>
  <c r="F12" i="6"/>
  <c r="F10" i="6"/>
  <c r="F9" i="6"/>
  <c r="F8" i="6"/>
  <c r="D13" i="6" l="1"/>
  <c r="E7" i="6"/>
  <c r="E8" i="6"/>
  <c r="E21" i="6" l="1"/>
  <c r="E13" i="6" l="1"/>
  <c r="D22" i="6" l="1"/>
  <c r="D7" i="6"/>
  <c r="F7" i="6" s="1"/>
  <c r="D6" i="6" l="1"/>
  <c r="E22" i="6" l="1"/>
  <c r="E6" i="6" l="1"/>
  <c r="F6" i="6" s="1"/>
</calcChain>
</file>

<file path=xl/sharedStrings.xml><?xml version="1.0" encoding="utf-8"?>
<sst xmlns="http://schemas.openxmlformats.org/spreadsheetml/2006/main" count="76" uniqueCount="56">
  <si>
    <t>№ п/п</t>
  </si>
  <si>
    <t>Показатель</t>
  </si>
  <si>
    <t>Примечание:</t>
  </si>
  <si>
    <t>тыс.руб.</t>
  </si>
  <si>
    <t>Ед. изм.</t>
  </si>
  <si>
    <t>Примечание</t>
  </si>
  <si>
    <t>план</t>
  </si>
  <si>
    <t>факт</t>
  </si>
  <si>
    <t>I.</t>
  </si>
  <si>
    <t>1.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</si>
  <si>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</si>
  <si>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</si>
  <si>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</si>
  <si>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</si>
  <si>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</si>
  <si>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</si>
  <si>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</si>
  <si>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</si>
  <si>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</si>
  <si>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</si>
  <si>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</si>
  <si>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</si>
  <si>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</si>
  <si>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</si>
  <si>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</si>
  <si>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</si>
  <si>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</si>
  <si>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</si>
  <si>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</si>
  <si>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</si>
  <si>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</si>
  <si>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</si>
  <si>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</si>
  <si>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</si>
  <si>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</si>
  <si>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</si>
  <si>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</si>
  <si>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</si>
  <si>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</si>
  <si>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</si>
  <si>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</si>
  <si>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</si>
  <si>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подконтрольных расходов раскрываются в отношении расходов, учтенных регулирующим органом на первый год долгосрочного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</si>
  <si>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</si>
  <si>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15% в столбце "Примечание" указываются причины их возникновения.</t>
  </si>
  <si>
    <t>Форма раскрытия информации о структуре и объемах затрат на оказание услуг по передаче электрической энергии МУП "Горсвет"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</si>
  <si>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</si>
  <si>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</si>
  <si>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IV.</t>
  </si>
  <si>
    <t>амортизация</t>
  </si>
  <si>
    <t>1.3.8.</t>
  </si>
  <si>
    <t>сумма налога  составила 1% от всех фактически полученных доходов</t>
  </si>
  <si>
    <t>увеличение расходов в связи с потребностью в материальных ресурсах</t>
  </si>
  <si>
    <t>2014 год</t>
  </si>
  <si>
    <t>потери</t>
  </si>
  <si>
    <t>Откл.%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</si>
</sst>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3" xfId="0" applyFont="1" applyBorder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164" fontId="5" fillId="0" borderId="0" xfId="0" applyNumberFormat="1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164" fontId="5" fillId="2" borderId="3" xfId="0" applyNumberFormat="1" applyFont="1" applyFill="1" applyBorder="1"/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5" borderId="3" xfId="0" applyFont="1" applyFill="1" applyBorder="1" applyAlignment="1">
      <alignment wrapText="1"/>
    </xf>
    <xf numFmtId="2" fontId="8" fillId="2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4" borderId="3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8" fillId="0" borderId="3" xfId="0" applyFont="1" applyBorder="1"/>
    <xf numFmtId="2" fontId="8" fillId="0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165" fontId="6" fillId="0" borderId="0" xfId="0" applyNumberFormat="1" applyFont="1"/>
    <xf numFmtId="2" fontId="8" fillId="5" borderId="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1">
    <cellStyle name="Обычный" xfId="0" builtinId="0"/>
    <cellStyle name="Обычный 2" xfId="1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90" workbookViewId="0">
      <selection activeCell="D13" sqref="D13"/>
    </sheetView>
  </sheetViews>
  <sheetFormatPr defaultRowHeight="15" x14ac:dyDescent="0.25"/>
  <cols>
    <col min="1" max="1" width="9.140625" style="15"/>
    <col min="2" max="2" width="40" customWidth="1"/>
    <col min="4" max="4" width="12.140625" customWidth="1"/>
    <col min="5" max="5" width="11" customWidth="1"/>
    <col min="6" max="6" width="10.85546875" customWidth="1"/>
    <col min="7" max="7" width="27.140625" customWidth="1"/>
    <col min="8" max="8" width="37" style="3" customWidth="1"/>
  </cols>
  <sheetData>
    <row r="1" spans="1:8" ht="4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8" x14ac:dyDescent="0.25">
      <c r="A2" s="4"/>
      <c r="B2" s="5"/>
      <c r="C2" s="5"/>
      <c r="D2" s="5"/>
      <c r="E2" s="5"/>
      <c r="F2" s="5"/>
      <c r="G2" s="5"/>
    </row>
    <row r="3" spans="1:8" s="2" customFormat="1" x14ac:dyDescent="0.25">
      <c r="A3" s="44" t="s">
        <v>0</v>
      </c>
      <c r="B3" s="44" t="s">
        <v>1</v>
      </c>
      <c r="C3" s="44" t="s">
        <v>4</v>
      </c>
      <c r="D3" s="46" t="s">
        <v>53</v>
      </c>
      <c r="E3" s="47"/>
      <c r="F3" s="44" t="s">
        <v>55</v>
      </c>
      <c r="G3" s="44" t="s">
        <v>5</v>
      </c>
      <c r="H3" s="6"/>
    </row>
    <row r="4" spans="1:8" s="2" customFormat="1" x14ac:dyDescent="0.25">
      <c r="A4" s="45"/>
      <c r="B4" s="45"/>
      <c r="C4" s="45"/>
      <c r="D4" s="7" t="s">
        <v>6</v>
      </c>
      <c r="E4" s="7" t="s">
        <v>7</v>
      </c>
      <c r="F4" s="45"/>
      <c r="G4" s="45"/>
      <c r="H4" s="6"/>
    </row>
    <row r="5" spans="1:8" ht="30" x14ac:dyDescent="0.25">
      <c r="A5" s="8" t="s">
        <v>8</v>
      </c>
      <c r="B5" s="9" t="s">
        <v>46</v>
      </c>
      <c r="C5" s="10" t="s">
        <v>3</v>
      </c>
      <c r="D5" s="1"/>
      <c r="E5" s="1"/>
      <c r="F5" s="1"/>
      <c r="G5" s="1"/>
    </row>
    <row r="6" spans="1:8" ht="30" x14ac:dyDescent="0.25">
      <c r="A6" s="18" t="s">
        <v>9</v>
      </c>
      <c r="B6" s="19" t="s">
        <v>47</v>
      </c>
      <c r="C6" s="20" t="s">
        <v>3</v>
      </c>
      <c r="D6" s="31">
        <f>D7+D13</f>
        <v>22379.450130418907</v>
      </c>
      <c r="E6" s="31">
        <f>E7+E13</f>
        <v>24076.242689999999</v>
      </c>
      <c r="F6" s="31">
        <f>E6/D6*100</f>
        <v>107.58192247661506</v>
      </c>
      <c r="G6" s="25"/>
    </row>
    <row r="7" spans="1:8" ht="30" x14ac:dyDescent="0.25">
      <c r="A7" s="21" t="s">
        <v>10</v>
      </c>
      <c r="B7" s="22" t="s">
        <v>11</v>
      </c>
      <c r="C7" s="23" t="s">
        <v>3</v>
      </c>
      <c r="D7" s="33">
        <f>D8+D10+D12</f>
        <v>15105.456914106804</v>
      </c>
      <c r="E7" s="33">
        <f>E8+E10+E12</f>
        <v>16200.60103</v>
      </c>
      <c r="F7" s="33">
        <f>E7/D7*100</f>
        <v>107.24999000109989</v>
      </c>
      <c r="G7" s="24"/>
    </row>
    <row r="8" spans="1:8" ht="45" x14ac:dyDescent="0.25">
      <c r="A8" s="8" t="s">
        <v>12</v>
      </c>
      <c r="B8" s="9" t="s">
        <v>13</v>
      </c>
      <c r="C8" s="10" t="s">
        <v>3</v>
      </c>
      <c r="D8" s="32">
        <v>579.64009753582991</v>
      </c>
      <c r="E8" s="32">
        <f>683.84603+335.23786</f>
        <v>1019.0838900000001</v>
      </c>
      <c r="F8" s="41">
        <f>E8/D8*100</f>
        <v>175.81321484354459</v>
      </c>
      <c r="G8" s="17" t="s">
        <v>52</v>
      </c>
    </row>
    <row r="9" spans="1:8" x14ac:dyDescent="0.25">
      <c r="A9" s="8" t="s">
        <v>14</v>
      </c>
      <c r="B9" s="9" t="s">
        <v>15</v>
      </c>
      <c r="C9" s="10" t="s">
        <v>3</v>
      </c>
      <c r="D9" s="32">
        <v>310.67919280808576</v>
      </c>
      <c r="E9" s="32">
        <v>274.84483999999998</v>
      </c>
      <c r="F9" s="41">
        <f>E9/D9*100</f>
        <v>88.46580214008037</v>
      </c>
      <c r="G9" s="17"/>
    </row>
    <row r="10" spans="1:8" x14ac:dyDescent="0.25">
      <c r="A10" s="8" t="s">
        <v>16</v>
      </c>
      <c r="B10" s="9" t="s">
        <v>17</v>
      </c>
      <c r="C10" s="10" t="s">
        <v>3</v>
      </c>
      <c r="D10" s="32">
        <v>10748.416816570974</v>
      </c>
      <c r="E10" s="32">
        <f>11964.76342</f>
        <v>11964.763419999999</v>
      </c>
      <c r="F10" s="41">
        <f>E10/D10*100</f>
        <v>111.31651874119515</v>
      </c>
      <c r="G10" s="36"/>
    </row>
    <row r="11" spans="1:8" x14ac:dyDescent="0.25">
      <c r="A11" s="8" t="s">
        <v>18</v>
      </c>
      <c r="B11" s="9" t="s">
        <v>15</v>
      </c>
      <c r="C11" s="10" t="s">
        <v>3</v>
      </c>
      <c r="D11" s="32"/>
      <c r="E11" s="32"/>
      <c r="F11" s="32"/>
      <c r="G11" s="1"/>
    </row>
    <row r="12" spans="1:8" x14ac:dyDescent="0.25">
      <c r="A12" s="8" t="s">
        <v>19</v>
      </c>
      <c r="B12" s="9" t="s">
        <v>20</v>
      </c>
      <c r="C12" s="10" t="s">
        <v>3</v>
      </c>
      <c r="D12" s="32">
        <v>3777.4</v>
      </c>
      <c r="E12" s="32">
        <f>3131.60899+85.14473</f>
        <v>3216.7537200000002</v>
      </c>
      <c r="F12" s="41">
        <f>E12/D12*100</f>
        <v>85.157878964367029</v>
      </c>
      <c r="G12" s="35"/>
    </row>
    <row r="13" spans="1:8" ht="30" x14ac:dyDescent="0.25">
      <c r="A13" s="21" t="s">
        <v>21</v>
      </c>
      <c r="B13" s="22" t="s">
        <v>22</v>
      </c>
      <c r="C13" s="23" t="s">
        <v>3</v>
      </c>
      <c r="D13" s="33">
        <f>D14+D15+D16+D17+D18+D19+D20+D21</f>
        <v>7273.993216312103</v>
      </c>
      <c r="E13" s="33">
        <f>E14+E15+E16+E17+E18+E19+E20+E21</f>
        <v>7875.6416600000002</v>
      </c>
      <c r="F13" s="33"/>
      <c r="G13" s="24"/>
    </row>
    <row r="14" spans="1:8" x14ac:dyDescent="0.25">
      <c r="A14" s="8" t="s">
        <v>23</v>
      </c>
      <c r="B14" s="9" t="s">
        <v>24</v>
      </c>
      <c r="C14" s="10" t="s">
        <v>3</v>
      </c>
      <c r="D14" s="32"/>
      <c r="E14" s="32"/>
      <c r="F14" s="32"/>
      <c r="G14" s="1"/>
    </row>
    <row r="15" spans="1:8" x14ac:dyDescent="0.25">
      <c r="A15" s="8" t="s">
        <v>25</v>
      </c>
      <c r="B15" s="9" t="s">
        <v>26</v>
      </c>
      <c r="C15" s="10" t="s">
        <v>3</v>
      </c>
      <c r="D15" s="32">
        <v>3250.33</v>
      </c>
      <c r="E15" s="32">
        <v>3595.1685699999998</v>
      </c>
      <c r="F15" s="41">
        <f>E15/D15*100</f>
        <v>110.60934028237132</v>
      </c>
      <c r="G15" s="17"/>
    </row>
    <row r="16" spans="1:8" x14ac:dyDescent="0.25">
      <c r="A16" s="8" t="s">
        <v>27</v>
      </c>
      <c r="B16" s="9" t="s">
        <v>28</v>
      </c>
      <c r="C16" s="10" t="s">
        <v>3</v>
      </c>
      <c r="D16" s="32"/>
      <c r="E16" s="32"/>
      <c r="F16" s="32"/>
      <c r="G16" s="1"/>
    </row>
    <row r="17" spans="1:8" x14ac:dyDescent="0.25">
      <c r="A17" s="8" t="s">
        <v>29</v>
      </c>
      <c r="B17" s="9" t="s">
        <v>49</v>
      </c>
      <c r="C17" s="10" t="s">
        <v>3</v>
      </c>
      <c r="D17" s="32">
        <v>3557.56368297877</v>
      </c>
      <c r="E17" s="32">
        <v>3744.2037399999999</v>
      </c>
      <c r="F17" s="41">
        <f>E17/D17*100</f>
        <v>105.24628857423446</v>
      </c>
      <c r="G17" s="37"/>
    </row>
    <row r="18" spans="1:8" ht="45" x14ac:dyDescent="0.25">
      <c r="A18" s="8" t="s">
        <v>31</v>
      </c>
      <c r="B18" s="9" t="s">
        <v>30</v>
      </c>
      <c r="C18" s="10" t="s">
        <v>3</v>
      </c>
      <c r="D18" s="32">
        <v>308.31953333333331</v>
      </c>
      <c r="E18" s="38">
        <v>367.51389999999998</v>
      </c>
      <c r="F18" s="41">
        <f>E18/D18*100</f>
        <v>119.19903225938977</v>
      </c>
      <c r="G18" s="17" t="s">
        <v>51</v>
      </c>
    </row>
    <row r="19" spans="1:8" x14ac:dyDescent="0.25">
      <c r="A19" s="8" t="s">
        <v>33</v>
      </c>
      <c r="B19" s="9" t="s">
        <v>32</v>
      </c>
      <c r="C19" s="8" t="s">
        <v>3</v>
      </c>
      <c r="D19" s="32">
        <v>13.11</v>
      </c>
      <c r="E19" s="32">
        <v>12.04222</v>
      </c>
      <c r="F19" s="41">
        <f>E19/D19*100</f>
        <v>91.855225019069422</v>
      </c>
      <c r="G19" s="30"/>
    </row>
    <row r="20" spans="1:8" ht="60" x14ac:dyDescent="0.25">
      <c r="A20" s="8" t="s">
        <v>35</v>
      </c>
      <c r="B20" s="9" t="s">
        <v>34</v>
      </c>
      <c r="C20" s="10" t="s">
        <v>3</v>
      </c>
      <c r="D20" s="32"/>
      <c r="E20" s="32"/>
      <c r="F20" s="32"/>
      <c r="G20" s="1"/>
    </row>
    <row r="21" spans="1:8" x14ac:dyDescent="0.25">
      <c r="A21" s="8" t="s">
        <v>50</v>
      </c>
      <c r="B21" s="9" t="s">
        <v>36</v>
      </c>
      <c r="C21" s="10" t="s">
        <v>3</v>
      </c>
      <c r="D21" s="32">
        <v>144.66999999999999</v>
      </c>
      <c r="E21" s="32">
        <f>9.25778+147.45545</f>
        <v>156.71323000000001</v>
      </c>
      <c r="F21" s="41">
        <f>E21/D21*100</f>
        <v>108.3246215524988</v>
      </c>
      <c r="G21" s="36"/>
    </row>
    <row r="22" spans="1:8" ht="30" x14ac:dyDescent="0.25">
      <c r="A22" s="26" t="s">
        <v>37</v>
      </c>
      <c r="B22" s="27" t="s">
        <v>38</v>
      </c>
      <c r="C22" s="28" t="s">
        <v>3</v>
      </c>
      <c r="D22" s="34">
        <f>D9+D11</f>
        <v>310.67919280808576</v>
      </c>
      <c r="E22" s="34">
        <f>E9+E11</f>
        <v>274.84483999999998</v>
      </c>
      <c r="F22" s="34">
        <f>E22/D22*100</f>
        <v>88.46580214008037</v>
      </c>
      <c r="G22" s="29"/>
    </row>
    <row r="23" spans="1:8" ht="45" x14ac:dyDescent="0.25">
      <c r="A23" s="26" t="s">
        <v>39</v>
      </c>
      <c r="B23" s="27" t="s">
        <v>40</v>
      </c>
      <c r="C23" s="28" t="s">
        <v>3</v>
      </c>
      <c r="D23" s="34"/>
      <c r="E23" s="34"/>
      <c r="F23" s="34"/>
      <c r="G23" s="29"/>
    </row>
    <row r="24" spans="1:8" ht="45" x14ac:dyDescent="0.25">
      <c r="A24" s="26" t="s">
        <v>48</v>
      </c>
      <c r="B24" s="27" t="s">
        <v>41</v>
      </c>
      <c r="C24" s="28" t="s">
        <v>3</v>
      </c>
      <c r="D24" s="34">
        <v>10370.004772501499</v>
      </c>
      <c r="E24" s="34">
        <v>10194.83791</v>
      </c>
      <c r="F24" s="34">
        <f>E24/D24*100</f>
        <v>98.310831418650892</v>
      </c>
      <c r="G24" s="39" t="s">
        <v>54</v>
      </c>
      <c r="H24" s="40"/>
    </row>
    <row r="25" spans="1:8" x14ac:dyDescent="0.25">
      <c r="A25" s="11" t="s">
        <v>2</v>
      </c>
      <c r="B25" s="12"/>
      <c r="C25" s="13"/>
      <c r="D25" s="14"/>
      <c r="E25" s="16"/>
      <c r="F25" s="16"/>
      <c r="G25" s="16"/>
      <c r="H25"/>
    </row>
    <row r="26" spans="1:8" ht="63.75" customHeight="1" x14ac:dyDescent="0.25">
      <c r="A26" s="42" t="s">
        <v>42</v>
      </c>
      <c r="B26" s="42"/>
      <c r="C26" s="42"/>
      <c r="D26" s="42"/>
      <c r="E26" s="42"/>
      <c r="F26" s="42"/>
      <c r="G26" s="42"/>
      <c r="H26"/>
    </row>
    <row r="27" spans="1:8" ht="32.25" customHeight="1" x14ac:dyDescent="0.25">
      <c r="A27" s="42" t="s">
        <v>43</v>
      </c>
      <c r="B27" s="42"/>
      <c r="C27" s="42"/>
      <c r="D27" s="42"/>
      <c r="E27" s="42"/>
      <c r="F27" s="42"/>
      <c r="G27" s="42"/>
      <c r="H27"/>
    </row>
    <row r="28" spans="1:8" ht="30.75" customHeight="1" x14ac:dyDescent="0.25">
      <c r="A28" s="42" t="s">
        <v>44</v>
      </c>
      <c r="B28" s="42"/>
      <c r="C28" s="42"/>
      <c r="D28" s="42"/>
      <c r="E28" s="42"/>
      <c r="F28" s="42"/>
      <c r="G28" s="42"/>
      <c r="H28"/>
    </row>
  </sheetData>
  <mergeCells count="10">
    <mergeCell ref="A26:G26"/>
    <mergeCell ref="A27:G27"/>
    <mergeCell ref="A28:G28"/>
    <mergeCell ref="A1:G1"/>
    <mergeCell ref="A3:A4"/>
    <mergeCell ref="B3:B4"/>
    <mergeCell ref="C3:C4"/>
    <mergeCell ref="D3:E3"/>
    <mergeCell ref="G3:G4"/>
    <mergeCell ref="F3:F4"/>
  </mergeCells>
  <pageMargins left="1.1811023622047245" right="0.39370078740157483" top="0.78740157480314965" bottom="0.78740157480314965" header="0" footer="0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2015-04-13T11:01:18Z</dcterms:modified>
</cp:coreProperties>
</file>