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Юристконсульт\Desktop\"/>
    </mc:Choice>
  </mc:AlternateContent>
  <bookViews>
    <workbookView xWindow="0" yWindow="0" windowWidth="23040" windowHeight="9108" firstSheet="13" activeTab="19"/>
  </bookViews>
  <sheets>
    <sheet name="Январь 2023" sheetId="1" r:id="rId1"/>
    <sheet name="Февраль 2023" sheetId="2" r:id="rId2"/>
    <sheet name="Март 2023" sheetId="3" r:id="rId3"/>
    <sheet name="Апрель 2022" sheetId="4" state="hidden" r:id="rId4"/>
    <sheet name="Май 2022" sheetId="5" state="hidden" r:id="rId5"/>
    <sheet name="Июнь 2022" sheetId="6" state="hidden" r:id="rId6"/>
    <sheet name="Июль 2022" sheetId="7" state="hidden" r:id="rId7"/>
    <sheet name="Август 2022" sheetId="8" state="hidden" r:id="rId8"/>
    <sheet name="Сентябрь 2022" sheetId="9" state="hidden" r:id="rId9"/>
    <sheet name="Октябрь 2022" sheetId="10" state="hidden" r:id="rId10"/>
    <sheet name="Ноябрь 2022" sheetId="11" state="hidden" r:id="rId11"/>
    <sheet name="Апрель 2023" sheetId="13" r:id="rId12"/>
    <sheet name="Май 2023" sheetId="14" r:id="rId13"/>
    <sheet name="Июнь 2023" sheetId="15" r:id="rId14"/>
    <sheet name="Июль 2023" sheetId="16" r:id="rId15"/>
    <sheet name="Август 2023" sheetId="17" r:id="rId16"/>
    <sheet name="Сентябрь 2023" sheetId="18" r:id="rId17"/>
    <sheet name="Октябрь 2023" sheetId="19" r:id="rId18"/>
    <sheet name="Ноябрь 2023" sheetId="20" r:id="rId19"/>
    <sheet name="Декабрь 2023" sheetId="21" r:id="rId20"/>
    <sheet name="Декабрь 2022" sheetId="12" state="hidden" r:id="rId2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1" l="1"/>
  <c r="J24" i="20" l="1"/>
  <c r="H8" i="19" l="1"/>
  <c r="J19" i="19"/>
  <c r="J19" i="18" l="1"/>
  <c r="J26" i="17" l="1"/>
  <c r="J20" i="16" l="1"/>
  <c r="H18" i="15" l="1"/>
  <c r="J18" i="15"/>
  <c r="J19" i="14" l="1"/>
  <c r="J22" i="9" l="1"/>
</calcChain>
</file>

<file path=xl/sharedStrings.xml><?xml version="1.0" encoding="utf-8"?>
<sst xmlns="http://schemas.openxmlformats.org/spreadsheetml/2006/main" count="357" uniqueCount="111">
  <si>
    <t>п.9 "д" ППРФ №24 от 21.04.2004г.</t>
  </si>
  <si>
    <t>Ко-во поданных заявок, шт.</t>
  </si>
  <si>
    <t>Кол-во заключенных договоров, шт.</t>
  </si>
  <si>
    <t>Объем мощности по заключенным договорам , кВт</t>
  </si>
  <si>
    <t>Ко-во аннулированных заявок</t>
  </si>
  <si>
    <t>Объем мощности по аннулированным заявкам, кВт</t>
  </si>
  <si>
    <t>Объем мощности по выполненным присоединениям, кВт</t>
  </si>
  <si>
    <t>Объем мощности по поданным  заявкам, кВт</t>
  </si>
  <si>
    <t>№ п/п</t>
  </si>
  <si>
    <t>Номер договора</t>
  </si>
  <si>
    <t>Мощность, кВт</t>
  </si>
  <si>
    <t>Всего:</t>
  </si>
  <si>
    <t>1.</t>
  </si>
  <si>
    <t>2.</t>
  </si>
  <si>
    <t>Дата заключения договора</t>
  </si>
  <si>
    <t>Срок исполнения обязательств</t>
  </si>
  <si>
    <t>Количество выполненных присоединений, шт.</t>
  </si>
  <si>
    <t>3.</t>
  </si>
  <si>
    <t>Сумму договора, руб. (с НДС)</t>
  </si>
  <si>
    <t>4.</t>
  </si>
  <si>
    <t>1. Информация о регистрации и ходе заявок на технологическое присоединение к сетям МУП "Горсвет" за Август 2022 года</t>
  </si>
  <si>
    <t>2. Информация по заключенным договорам на технологическое присоединение к электрическим сетям МУП "Горсвет" за Август 2022 года</t>
  </si>
  <si>
    <t>24/22-ТП</t>
  </si>
  <si>
    <t>25/22-ТП</t>
  </si>
  <si>
    <t>26/22-ТП</t>
  </si>
  <si>
    <t>1. Информация о регистрации и ходе заявок на технологическое присоединение к сетям МУП "Горсвет" за Сентябрь  2022 года</t>
  </si>
  <si>
    <t>2. Информация по заключенным договорам на технологическое присоединение к электрическим сетям МУП "Горсвет" за Сентябрь 2022 года</t>
  </si>
  <si>
    <t>27/22-ТП</t>
  </si>
  <si>
    <t>Дата договора</t>
  </si>
  <si>
    <t>Дата  договора</t>
  </si>
  <si>
    <t>29/22-ТП</t>
  </si>
  <si>
    <t>30/22-ТП</t>
  </si>
  <si>
    <t>31/22-ТП</t>
  </si>
  <si>
    <t>1. Информация о регистрации и ходе заявок на технологическое присоединение к сетям МУП "Горсвет" за Январь 2023 года</t>
  </si>
  <si>
    <t>2. Информация по заключенным договорам на технологическое присоединение к электрическим сетям МУП "Горсвет" за Январь 2023 года</t>
  </si>
  <si>
    <t>01/23-ТП</t>
  </si>
  <si>
    <t>51106,80</t>
  </si>
  <si>
    <t>1. Информация о регистрации и ходе заявок на технологическое присоединение к сетям МУП "Горсвет" за Февраль 2023 года</t>
  </si>
  <si>
    <t>2. Информация по заключенным договорам на технологическое присоединение к электрическим сетям МУП "Горсвет" за Февраль 2023 года</t>
  </si>
  <si>
    <t>0</t>
  </si>
  <si>
    <t>1. Информация о регистрации и ходе заявок на технологическое присоединение к сетям МУП "Горсвет" за Март 2023 года</t>
  </si>
  <si>
    <t>2. Информация по заключенным договорам на технологическое присоединение к электрическим сетям МУП "Горсвет" за  Март 2023 года</t>
  </si>
  <si>
    <t>03/23-ТП</t>
  </si>
  <si>
    <t>04/23-ТП</t>
  </si>
  <si>
    <t>05/23-ТП</t>
  </si>
  <si>
    <t>06/23-ТП</t>
  </si>
  <si>
    <t>15+25</t>
  </si>
  <si>
    <t>1. Информация о регистрации и ходе заявок на технологическое присоединение к сетям МУП "Горсвет" за Апрель 2023 года</t>
  </si>
  <si>
    <t>2. Информация по заключенным договорам на технологическое присоединение к электрическим сетям МУП "Горсвет" за Апрель 2023 года</t>
  </si>
  <si>
    <t>09/23-ТП</t>
  </si>
  <si>
    <t>60472,80</t>
  </si>
  <si>
    <t>08/23-ТП</t>
  </si>
  <si>
    <t>30000,00</t>
  </si>
  <si>
    <t>1. Информация о регистрации и ходе заявок на технологическое присоединение к сетям МУП "Горсвет" за Май 2023 года</t>
  </si>
  <si>
    <t>2. Информация по заключенным договорам на технологическое присоединение к электрическим сетям МУП "Горсвет" за Май 2023 года</t>
  </si>
  <si>
    <t>11/23-ТП</t>
  </si>
  <si>
    <t>12/23-ТП</t>
  </si>
  <si>
    <t>9000,00</t>
  </si>
  <si>
    <t>1. Информация о регистрации и ходе заявок на технологическое присоединение к сетям МУП "Горсвет" за Июнь 2023 года</t>
  </si>
  <si>
    <t>2. Информация по заключенным договорам на технологическое присоединение к электрическим сетям МУП "Горсвет" за Июнь 2023 года</t>
  </si>
  <si>
    <t>13/23-ТП</t>
  </si>
  <si>
    <t>1. Информация о регистрации и ходе заявок на технологическое присоединение к сетям МУП "Горсвет" за Июль 2023 года</t>
  </si>
  <si>
    <t>2. Информация по заключенным договорам на технологическое присоединение к электрическим сетям МУП "Горсвет" за  Июль 2023 года</t>
  </si>
  <si>
    <t>14/23-ТП</t>
  </si>
  <si>
    <t>15/23-ТП</t>
  </si>
  <si>
    <t>16/23-ТП</t>
  </si>
  <si>
    <t>1. Информация о регистрации и ходе заявок на технологическое присоединение к сетям МУП "Горсвет" за Август 2023 года</t>
  </si>
  <si>
    <t>2. Информация по заключенным договорам на технологическое присоединение к электрическим сетям МУП "Горсвет" за Август 2023 года</t>
  </si>
  <si>
    <t>5.</t>
  </si>
  <si>
    <t>6.</t>
  </si>
  <si>
    <t>7.</t>
  </si>
  <si>
    <t>8.</t>
  </si>
  <si>
    <t>9.</t>
  </si>
  <si>
    <t>17/23-ТП</t>
  </si>
  <si>
    <t>5+5</t>
  </si>
  <si>
    <t>18/23-ТП</t>
  </si>
  <si>
    <t>20/23-ТП</t>
  </si>
  <si>
    <t>21/23-ТП</t>
  </si>
  <si>
    <t>40+15</t>
  </si>
  <si>
    <t>22/23-ТП</t>
  </si>
  <si>
    <t>23/23-ТП</t>
  </si>
  <si>
    <t>24/23-ТП</t>
  </si>
  <si>
    <t>25/23-ТП</t>
  </si>
  <si>
    <t>26/23-ТП</t>
  </si>
  <si>
    <t>1. Информация о регистрации и ходе заявок на технологическое присоединение к сетям МУП "Горсвет" за Сентябрь 2023 года</t>
  </si>
  <si>
    <t>2. Информация по заключенным договорам на технологическое присоединение к электрическим сетям МУП "Горсвет" за Сентябрь 2023 года</t>
  </si>
  <si>
    <t>27/23-ТП</t>
  </si>
  <si>
    <t>29/23-ТП</t>
  </si>
  <si>
    <t>1. Информация о регистрации и ходе заявок на технологическое присоединение к сетям МУП "Горсвет" за Октябрь 2023 года</t>
  </si>
  <si>
    <t>2. Информация по заключенным договорам на технологическое присоединение к электрическим сетям МУП "Горсвет" за Октябрь 2023 года</t>
  </si>
  <si>
    <t>31/23-ТП</t>
  </si>
  <si>
    <t>10+5</t>
  </si>
  <si>
    <t>16029,60</t>
  </si>
  <si>
    <t>44488,80</t>
  </si>
  <si>
    <t>32/23-ТП</t>
  </si>
  <si>
    <t>1. Информация о регистрации и ходе заявок на технологическое присоединение к сетям МУП "Горсвет" за Ноябрь 2023 года</t>
  </si>
  <si>
    <t>2. Информация по заключенным договорам на технологическое присоединение к электрическим сетям МУП "Горсвет" за Ноябрь 2023 года</t>
  </si>
  <si>
    <t>38/23-ТП</t>
  </si>
  <si>
    <t>37/23-ТП</t>
  </si>
  <si>
    <t>36/23-ТП</t>
  </si>
  <si>
    <t>1,5+7</t>
  </si>
  <si>
    <t>35/23-ТП</t>
  </si>
  <si>
    <t>34/23-ТП</t>
  </si>
  <si>
    <t>33/23-ТП</t>
  </si>
  <si>
    <t>1. Информация о регистрации и ходе заявок на технологическое присоединение к сетям МУП "Горсвет" за Декабрь 2023 года</t>
  </si>
  <si>
    <t>2. Информация по заключенным договорам на технологическое присоединение к электрическим сетям МУП "Горсвет" за Декабрь 2023 года</t>
  </si>
  <si>
    <t>39/23-ТП</t>
  </si>
  <si>
    <t>41/23-ТП</t>
  </si>
  <si>
    <t>15+5</t>
  </si>
  <si>
    <t>42/23-ТП</t>
  </si>
  <si>
    <t>43/23-ТП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</si>
</sst>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4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3" fillId="0" borderId="2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P18"/>
    </sheetView>
  </sheetViews>
  <sheetFormatPr defaultRowHeight="14.4" x14ac:dyDescent="0.3"/>
  <cols>
    <col min="1" max="1" width="10.33203125" customWidth="1"/>
    <col min="5" max="5" width="6.44140625" customWidth="1"/>
    <col min="9" max="9" width="7.33203125" customWidth="1"/>
    <col min="11" max="11" width="11.44140625" customWidth="1"/>
    <col min="13" max="13" width="9.6640625" customWidth="1"/>
    <col min="15" max="15" width="11.77734375" customWidth="1"/>
  </cols>
  <sheetData>
    <row r="1" spans="1:15" x14ac:dyDescent="0.3">
      <c r="K1" s="41" t="s">
        <v>0</v>
      </c>
      <c r="L1" s="42"/>
      <c r="M1" s="42"/>
      <c r="N1" s="42"/>
      <c r="O1" s="42"/>
    </row>
    <row r="2" spans="1:15" x14ac:dyDescent="0.3">
      <c r="K2" s="42"/>
      <c r="L2" s="42"/>
      <c r="M2" s="42"/>
      <c r="N2" s="42"/>
      <c r="O2" s="42"/>
    </row>
    <row r="4" spans="1:15" ht="15.6" x14ac:dyDescent="0.3">
      <c r="A4" s="43" t="s">
        <v>33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6" spans="1:15" ht="43.2" customHeight="1" x14ac:dyDescent="0.3">
      <c r="A6" s="3" t="s">
        <v>1</v>
      </c>
      <c r="B6" s="45" t="s">
        <v>7</v>
      </c>
      <c r="C6" s="46"/>
      <c r="D6" s="45" t="s">
        <v>2</v>
      </c>
      <c r="E6" s="46"/>
      <c r="F6" s="45" t="s">
        <v>3</v>
      </c>
      <c r="G6" s="46"/>
      <c r="H6" s="45" t="s">
        <v>4</v>
      </c>
      <c r="I6" s="46"/>
      <c r="J6" s="45" t="s">
        <v>5</v>
      </c>
      <c r="K6" s="46"/>
      <c r="L6" s="45" t="s">
        <v>16</v>
      </c>
      <c r="M6" s="46"/>
      <c r="N6" s="45" t="s">
        <v>6</v>
      </c>
      <c r="O6" s="46"/>
    </row>
    <row r="7" spans="1:15" x14ac:dyDescent="0.3">
      <c r="A7" s="2">
        <v>1</v>
      </c>
      <c r="B7" s="27">
        <v>2</v>
      </c>
      <c r="C7" s="26"/>
      <c r="D7" s="27">
        <v>3</v>
      </c>
      <c r="E7" s="26"/>
      <c r="F7" s="27">
        <v>4</v>
      </c>
      <c r="G7" s="26"/>
      <c r="H7" s="27">
        <v>5</v>
      </c>
      <c r="I7" s="26"/>
      <c r="J7" s="27">
        <v>6</v>
      </c>
      <c r="K7" s="26"/>
      <c r="L7" s="27">
        <v>7</v>
      </c>
      <c r="M7" s="26"/>
      <c r="N7" s="27">
        <v>8</v>
      </c>
      <c r="O7" s="26"/>
    </row>
    <row r="8" spans="1:15" x14ac:dyDescent="0.3">
      <c r="A8" s="5">
        <v>1</v>
      </c>
      <c r="B8" s="28">
        <v>15</v>
      </c>
      <c r="C8" s="29"/>
      <c r="D8" s="28">
        <v>1</v>
      </c>
      <c r="E8" s="29"/>
      <c r="F8" s="28">
        <v>15</v>
      </c>
      <c r="G8" s="29"/>
      <c r="H8" s="28">
        <v>0</v>
      </c>
      <c r="I8" s="29"/>
      <c r="J8" s="28">
        <v>0</v>
      </c>
      <c r="K8" s="29"/>
      <c r="L8" s="28">
        <v>1</v>
      </c>
      <c r="M8" s="29"/>
      <c r="N8" s="28">
        <v>15</v>
      </c>
      <c r="O8" s="29"/>
    </row>
    <row r="10" spans="1:15" hidden="1" x14ac:dyDescent="0.3"/>
    <row r="11" spans="1:15" hidden="1" x14ac:dyDescent="0.3"/>
    <row r="14" spans="1:15" ht="15.6" x14ac:dyDescent="0.3">
      <c r="A14" s="1" t="s">
        <v>34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45.6" customHeight="1" x14ac:dyDescent="0.3">
      <c r="A16" s="4" t="s">
        <v>8</v>
      </c>
      <c r="B16" s="30" t="s">
        <v>9</v>
      </c>
      <c r="C16" s="31"/>
      <c r="D16" s="32" t="s">
        <v>14</v>
      </c>
      <c r="E16" s="33"/>
      <c r="F16" s="32" t="s">
        <v>15</v>
      </c>
      <c r="G16" s="33"/>
      <c r="H16" s="30" t="s">
        <v>10</v>
      </c>
      <c r="I16" s="31"/>
      <c r="J16" s="32" t="s">
        <v>18</v>
      </c>
      <c r="K16" s="33"/>
      <c r="L16" s="34"/>
      <c r="M16" s="35"/>
    </row>
    <row r="17" spans="1:13" x14ac:dyDescent="0.3">
      <c r="A17" s="2" t="s">
        <v>12</v>
      </c>
      <c r="B17" s="27" t="s">
        <v>35</v>
      </c>
      <c r="C17" s="26"/>
      <c r="D17" s="25">
        <v>44937</v>
      </c>
      <c r="E17" s="26"/>
      <c r="F17" s="25">
        <v>44979</v>
      </c>
      <c r="G17" s="26"/>
      <c r="H17" s="27">
        <v>15</v>
      </c>
      <c r="I17" s="26"/>
      <c r="J17" s="39" t="s">
        <v>36</v>
      </c>
      <c r="K17" s="40"/>
      <c r="L17" s="34"/>
      <c r="M17" s="35"/>
    </row>
    <row r="18" spans="1:13" x14ac:dyDescent="0.3">
      <c r="A18" s="36" t="s">
        <v>11</v>
      </c>
      <c r="B18" s="37"/>
      <c r="C18" s="37"/>
      <c r="D18" s="37"/>
      <c r="E18" s="37"/>
      <c r="F18" s="37"/>
      <c r="G18" s="38"/>
      <c r="H18" s="28">
        <v>15</v>
      </c>
      <c r="I18" s="29"/>
      <c r="J18" s="23">
        <v>51106.8</v>
      </c>
      <c r="K18" s="24"/>
      <c r="L18" s="34"/>
      <c r="M18" s="35"/>
    </row>
    <row r="19" spans="1:13" x14ac:dyDescent="0.3">
      <c r="J19" s="11"/>
    </row>
  </sheetData>
  <mergeCells count="37">
    <mergeCell ref="K1:O2"/>
    <mergeCell ref="A4:O4"/>
    <mergeCell ref="B7:C7"/>
    <mergeCell ref="D7:E7"/>
    <mergeCell ref="F7:G7"/>
    <mergeCell ref="H7:I7"/>
    <mergeCell ref="J7:K7"/>
    <mergeCell ref="L7:M7"/>
    <mergeCell ref="N7:O7"/>
    <mergeCell ref="B6:C6"/>
    <mergeCell ref="D6:E6"/>
    <mergeCell ref="F6:G6"/>
    <mergeCell ref="H6:I6"/>
    <mergeCell ref="J6:K6"/>
    <mergeCell ref="L6:M6"/>
    <mergeCell ref="N6:O6"/>
    <mergeCell ref="L8:M8"/>
    <mergeCell ref="N8:O8"/>
    <mergeCell ref="B16:C16"/>
    <mergeCell ref="D16:E16"/>
    <mergeCell ref="F16:G16"/>
    <mergeCell ref="J16:K16"/>
    <mergeCell ref="H16:I16"/>
    <mergeCell ref="L16:M18"/>
    <mergeCell ref="B8:C8"/>
    <mergeCell ref="D8:E8"/>
    <mergeCell ref="F8:G8"/>
    <mergeCell ref="H8:I8"/>
    <mergeCell ref="J8:K8"/>
    <mergeCell ref="A18:G18"/>
    <mergeCell ref="H17:I17"/>
    <mergeCell ref="J17:K17"/>
    <mergeCell ref="J18:K18"/>
    <mergeCell ref="F17:G17"/>
    <mergeCell ref="D17:E17"/>
    <mergeCell ref="B17:C17"/>
    <mergeCell ref="H18:I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16"/>
  <sheetViews>
    <sheetView workbookViewId="0">
      <selection sqref="A1:P19"/>
    </sheetView>
  </sheetViews>
  <sheetFormatPr defaultRowHeight="14.4" x14ac:dyDescent="0.3"/>
  <sheetData>
    <row r="6" ht="57.6" customHeight="1" x14ac:dyDescent="0.3"/>
    <row r="16" ht="14.4" customHeight="1" x14ac:dyDescent="0.3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16"/>
  <sheetViews>
    <sheetView workbookViewId="0">
      <selection activeCell="O13" sqref="O13"/>
    </sheetView>
  </sheetViews>
  <sheetFormatPr defaultRowHeight="14.4" x14ac:dyDescent="0.3"/>
  <sheetData>
    <row r="6" ht="57.6" customHeight="1" x14ac:dyDescent="0.3"/>
    <row r="16" ht="28.2" customHeight="1" x14ac:dyDescent="0.3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B25" sqref="B25"/>
    </sheetView>
  </sheetViews>
  <sheetFormatPr defaultRowHeight="14.4" x14ac:dyDescent="0.3"/>
  <sheetData>
    <row r="1" spans="1:15" x14ac:dyDescent="0.3">
      <c r="K1" s="41" t="s">
        <v>0</v>
      </c>
      <c r="L1" s="42"/>
      <c r="M1" s="42"/>
      <c r="N1" s="42"/>
      <c r="O1" s="42"/>
    </row>
    <row r="2" spans="1:15" x14ac:dyDescent="0.3">
      <c r="K2" s="42"/>
      <c r="L2" s="42"/>
      <c r="M2" s="42"/>
      <c r="N2" s="42"/>
      <c r="O2" s="42"/>
    </row>
    <row r="4" spans="1:15" ht="15.6" x14ac:dyDescent="0.3">
      <c r="A4" s="43" t="s">
        <v>47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6" spans="1:15" ht="57.6" x14ac:dyDescent="0.3">
      <c r="A6" s="3" t="s">
        <v>1</v>
      </c>
      <c r="B6" s="45" t="s">
        <v>7</v>
      </c>
      <c r="C6" s="46"/>
      <c r="D6" s="45" t="s">
        <v>2</v>
      </c>
      <c r="E6" s="46"/>
      <c r="F6" s="45" t="s">
        <v>3</v>
      </c>
      <c r="G6" s="46"/>
      <c r="H6" s="45" t="s">
        <v>4</v>
      </c>
      <c r="I6" s="46"/>
      <c r="J6" s="45" t="s">
        <v>5</v>
      </c>
      <c r="K6" s="46"/>
      <c r="L6" s="45" t="s">
        <v>16</v>
      </c>
      <c r="M6" s="46"/>
      <c r="N6" s="45" t="s">
        <v>6</v>
      </c>
      <c r="O6" s="46"/>
    </row>
    <row r="7" spans="1:15" x14ac:dyDescent="0.3">
      <c r="A7" s="12">
        <v>1</v>
      </c>
      <c r="B7" s="27">
        <v>2</v>
      </c>
      <c r="C7" s="26"/>
      <c r="D7" s="27">
        <v>3</v>
      </c>
      <c r="E7" s="26"/>
      <c r="F7" s="27">
        <v>4</v>
      </c>
      <c r="G7" s="26"/>
      <c r="H7" s="27">
        <v>5</v>
      </c>
      <c r="I7" s="26"/>
      <c r="J7" s="27">
        <v>6</v>
      </c>
      <c r="K7" s="26"/>
      <c r="L7" s="27">
        <v>7</v>
      </c>
      <c r="M7" s="26"/>
      <c r="N7" s="27">
        <v>8</v>
      </c>
      <c r="O7" s="26"/>
    </row>
    <row r="8" spans="1:15" x14ac:dyDescent="0.3">
      <c r="A8" s="7">
        <v>4</v>
      </c>
      <c r="B8" s="28">
        <v>315</v>
      </c>
      <c r="C8" s="29"/>
      <c r="D8" s="28">
        <v>2</v>
      </c>
      <c r="E8" s="29"/>
      <c r="F8" s="28">
        <v>55</v>
      </c>
      <c r="G8" s="29"/>
      <c r="H8" s="28">
        <v>0</v>
      </c>
      <c r="I8" s="29"/>
      <c r="J8" s="28">
        <v>0</v>
      </c>
      <c r="K8" s="29"/>
      <c r="L8" s="28">
        <v>1</v>
      </c>
      <c r="M8" s="29"/>
      <c r="N8" s="28">
        <v>1</v>
      </c>
      <c r="O8" s="29"/>
    </row>
    <row r="10" spans="1:15" hidden="1" x14ac:dyDescent="0.3"/>
    <row r="11" spans="1:15" hidden="1" x14ac:dyDescent="0.3"/>
    <row r="14" spans="1:15" ht="15.6" x14ac:dyDescent="0.3">
      <c r="A14" s="1" t="s">
        <v>48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29.4" customHeight="1" x14ac:dyDescent="0.3">
      <c r="A16" s="4" t="s">
        <v>8</v>
      </c>
      <c r="B16" s="30" t="s">
        <v>9</v>
      </c>
      <c r="C16" s="31"/>
      <c r="D16" s="32" t="s">
        <v>14</v>
      </c>
      <c r="E16" s="33"/>
      <c r="F16" s="32" t="s">
        <v>15</v>
      </c>
      <c r="G16" s="33"/>
      <c r="H16" s="30" t="s">
        <v>10</v>
      </c>
      <c r="I16" s="31"/>
      <c r="J16" s="32" t="s">
        <v>18</v>
      </c>
      <c r="K16" s="33"/>
      <c r="L16" s="34"/>
      <c r="M16" s="35"/>
    </row>
    <row r="17" spans="1:13" x14ac:dyDescent="0.3">
      <c r="A17" s="12" t="s">
        <v>12</v>
      </c>
      <c r="B17" s="27" t="s">
        <v>51</v>
      </c>
      <c r="C17" s="26"/>
      <c r="D17" s="25">
        <v>45036</v>
      </c>
      <c r="E17" s="26"/>
      <c r="F17" s="25">
        <v>45083</v>
      </c>
      <c r="G17" s="26"/>
      <c r="H17" s="27">
        <v>10</v>
      </c>
      <c r="I17" s="26"/>
      <c r="J17" s="39" t="s">
        <v>52</v>
      </c>
      <c r="K17" s="40"/>
      <c r="L17" s="34"/>
      <c r="M17" s="35"/>
    </row>
    <row r="18" spans="1:13" x14ac:dyDescent="0.3">
      <c r="A18" s="12" t="s">
        <v>13</v>
      </c>
      <c r="B18" s="27" t="s">
        <v>49</v>
      </c>
      <c r="C18" s="26"/>
      <c r="D18" s="25">
        <v>45042</v>
      </c>
      <c r="E18" s="26"/>
      <c r="F18" s="25">
        <v>45164</v>
      </c>
      <c r="G18" s="26"/>
      <c r="H18" s="27">
        <v>45</v>
      </c>
      <c r="I18" s="26"/>
      <c r="J18" s="39" t="s">
        <v>50</v>
      </c>
      <c r="K18" s="40"/>
      <c r="L18" s="34"/>
      <c r="M18" s="35"/>
    </row>
    <row r="19" spans="1:13" x14ac:dyDescent="0.3">
      <c r="A19" s="36" t="s">
        <v>11</v>
      </c>
      <c r="B19" s="54"/>
      <c r="C19" s="54"/>
      <c r="D19" s="54"/>
      <c r="E19" s="54"/>
      <c r="F19" s="54"/>
      <c r="G19" s="55"/>
      <c r="H19" s="28">
        <v>55</v>
      </c>
      <c r="I19" s="29"/>
      <c r="J19" s="56">
        <v>90472.8</v>
      </c>
      <c r="K19" s="29"/>
    </row>
  </sheetData>
  <mergeCells count="42">
    <mergeCell ref="K1:O2"/>
    <mergeCell ref="A4:O4"/>
    <mergeCell ref="B6:C6"/>
    <mergeCell ref="D6:E6"/>
    <mergeCell ref="F6:G6"/>
    <mergeCell ref="H6:I6"/>
    <mergeCell ref="J6:K6"/>
    <mergeCell ref="L6:M6"/>
    <mergeCell ref="N6:O6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L16:M18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  <mergeCell ref="A19:G19"/>
    <mergeCell ref="H19:I19"/>
    <mergeCell ref="J19:K19"/>
    <mergeCell ref="J17:K17"/>
    <mergeCell ref="H18:I18"/>
    <mergeCell ref="J18:K18"/>
    <mergeCell ref="B18:C18"/>
    <mergeCell ref="D18:E18"/>
    <mergeCell ref="F18:G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P20"/>
    </sheetView>
  </sheetViews>
  <sheetFormatPr defaultRowHeight="14.4" x14ac:dyDescent="0.3"/>
  <sheetData>
    <row r="1" spans="1:15" x14ac:dyDescent="0.3">
      <c r="K1" s="41" t="s">
        <v>0</v>
      </c>
      <c r="L1" s="42"/>
      <c r="M1" s="42"/>
      <c r="N1" s="42"/>
      <c r="O1" s="42"/>
    </row>
    <row r="2" spans="1:15" x14ac:dyDescent="0.3">
      <c r="K2" s="42"/>
      <c r="L2" s="42"/>
      <c r="M2" s="42"/>
      <c r="N2" s="42"/>
      <c r="O2" s="42"/>
    </row>
    <row r="4" spans="1:15" ht="15.6" x14ac:dyDescent="0.3">
      <c r="A4" s="43" t="s">
        <v>53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6" spans="1:15" ht="57.6" x14ac:dyDescent="0.3">
      <c r="A6" s="3" t="s">
        <v>1</v>
      </c>
      <c r="B6" s="45" t="s">
        <v>7</v>
      </c>
      <c r="C6" s="46"/>
      <c r="D6" s="45" t="s">
        <v>2</v>
      </c>
      <c r="E6" s="46"/>
      <c r="F6" s="45" t="s">
        <v>3</v>
      </c>
      <c r="G6" s="46"/>
      <c r="H6" s="45" t="s">
        <v>4</v>
      </c>
      <c r="I6" s="46"/>
      <c r="J6" s="45" t="s">
        <v>5</v>
      </c>
      <c r="K6" s="46"/>
      <c r="L6" s="45" t="s">
        <v>16</v>
      </c>
      <c r="M6" s="46"/>
      <c r="N6" s="45" t="s">
        <v>6</v>
      </c>
      <c r="O6" s="46"/>
    </row>
    <row r="7" spans="1:15" x14ac:dyDescent="0.3">
      <c r="A7" s="13">
        <v>1</v>
      </c>
      <c r="B7" s="27">
        <v>2</v>
      </c>
      <c r="C7" s="26"/>
      <c r="D7" s="27">
        <v>3</v>
      </c>
      <c r="E7" s="26"/>
      <c r="F7" s="27">
        <v>4</v>
      </c>
      <c r="G7" s="26"/>
      <c r="H7" s="27">
        <v>5</v>
      </c>
      <c r="I7" s="26"/>
      <c r="J7" s="27">
        <v>6</v>
      </c>
      <c r="K7" s="26"/>
      <c r="L7" s="27">
        <v>7</v>
      </c>
      <c r="M7" s="26"/>
      <c r="N7" s="27">
        <v>8</v>
      </c>
      <c r="O7" s="26"/>
    </row>
    <row r="8" spans="1:15" x14ac:dyDescent="0.3">
      <c r="A8" s="7">
        <v>2</v>
      </c>
      <c r="B8" s="28">
        <v>11.5</v>
      </c>
      <c r="C8" s="29"/>
      <c r="D8" s="28">
        <v>2</v>
      </c>
      <c r="E8" s="29"/>
      <c r="F8" s="28">
        <v>11.5</v>
      </c>
      <c r="G8" s="29"/>
      <c r="H8" s="28">
        <v>1</v>
      </c>
      <c r="I8" s="29"/>
      <c r="J8" s="28">
        <v>60</v>
      </c>
      <c r="K8" s="29"/>
      <c r="L8" s="28">
        <v>2</v>
      </c>
      <c r="M8" s="29"/>
      <c r="N8" s="28">
        <v>15</v>
      </c>
      <c r="O8" s="29"/>
    </row>
    <row r="14" spans="1:15" ht="15.6" x14ac:dyDescent="0.3">
      <c r="A14" s="1" t="s">
        <v>54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28.8" customHeight="1" x14ac:dyDescent="0.3">
      <c r="A16" s="4" t="s">
        <v>8</v>
      </c>
      <c r="B16" s="30" t="s">
        <v>9</v>
      </c>
      <c r="C16" s="31"/>
      <c r="D16" s="32" t="s">
        <v>14</v>
      </c>
      <c r="E16" s="33"/>
      <c r="F16" s="32" t="s">
        <v>15</v>
      </c>
      <c r="G16" s="33"/>
      <c r="H16" s="30" t="s">
        <v>10</v>
      </c>
      <c r="I16" s="31"/>
      <c r="J16" s="32" t="s">
        <v>18</v>
      </c>
      <c r="K16" s="33"/>
      <c r="L16" s="34"/>
      <c r="M16" s="35"/>
    </row>
    <row r="17" spans="1:13" x14ac:dyDescent="0.3">
      <c r="A17" s="13" t="s">
        <v>12</v>
      </c>
      <c r="B17" s="27" t="s">
        <v>55</v>
      </c>
      <c r="C17" s="26"/>
      <c r="D17" s="25">
        <v>45072</v>
      </c>
      <c r="E17" s="26"/>
      <c r="F17" s="25">
        <v>45117</v>
      </c>
      <c r="G17" s="26"/>
      <c r="H17" s="27">
        <v>1.5</v>
      </c>
      <c r="I17" s="26"/>
      <c r="J17" s="39" t="s">
        <v>57</v>
      </c>
      <c r="K17" s="40"/>
      <c r="L17" s="34"/>
      <c r="M17" s="35"/>
    </row>
    <row r="18" spans="1:13" x14ac:dyDescent="0.3">
      <c r="A18" s="13" t="s">
        <v>13</v>
      </c>
      <c r="B18" s="27" t="s">
        <v>56</v>
      </c>
      <c r="C18" s="26"/>
      <c r="D18" s="25">
        <v>45076</v>
      </c>
      <c r="E18" s="26"/>
      <c r="F18" s="25">
        <v>45119</v>
      </c>
      <c r="G18" s="26"/>
      <c r="H18" s="27">
        <v>10</v>
      </c>
      <c r="I18" s="26"/>
      <c r="J18" s="39" t="s">
        <v>36</v>
      </c>
      <c r="K18" s="40"/>
      <c r="L18" s="34"/>
      <c r="M18" s="35"/>
    </row>
    <row r="19" spans="1:13" x14ac:dyDescent="0.3">
      <c r="A19" s="36" t="s">
        <v>11</v>
      </c>
      <c r="B19" s="54"/>
      <c r="C19" s="54"/>
      <c r="D19" s="54"/>
      <c r="E19" s="54"/>
      <c r="F19" s="54"/>
      <c r="G19" s="55"/>
      <c r="H19" s="28">
        <v>11.5</v>
      </c>
      <c r="I19" s="29"/>
      <c r="J19" s="56">
        <f>J17+J18</f>
        <v>60106.8</v>
      </c>
      <c r="K19" s="29"/>
    </row>
  </sheetData>
  <mergeCells count="42">
    <mergeCell ref="A19:G19"/>
    <mergeCell ref="H19:I19"/>
    <mergeCell ref="J19:K19"/>
    <mergeCell ref="J17:K17"/>
    <mergeCell ref="B18:C18"/>
    <mergeCell ref="D18:E18"/>
    <mergeCell ref="F18:G18"/>
    <mergeCell ref="H18:I18"/>
    <mergeCell ref="J18:K18"/>
    <mergeCell ref="L16:M18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K1:O2"/>
    <mergeCell ref="A4:O4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J21" sqref="J21"/>
    </sheetView>
  </sheetViews>
  <sheetFormatPr defaultRowHeight="14.4" x14ac:dyDescent="0.3"/>
  <sheetData>
    <row r="1" spans="1:15" x14ac:dyDescent="0.3">
      <c r="K1" s="41" t="s">
        <v>0</v>
      </c>
      <c r="L1" s="42"/>
      <c r="M1" s="42"/>
      <c r="N1" s="42"/>
      <c r="O1" s="42"/>
    </row>
    <row r="2" spans="1:15" x14ac:dyDescent="0.3">
      <c r="K2" s="42"/>
      <c r="L2" s="42"/>
      <c r="M2" s="42"/>
      <c r="N2" s="42"/>
      <c r="O2" s="42"/>
    </row>
    <row r="4" spans="1:15" ht="15.6" x14ac:dyDescent="0.3">
      <c r="A4" s="43" t="s">
        <v>58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6" spans="1:15" ht="57.6" x14ac:dyDescent="0.3">
      <c r="A6" s="3" t="s">
        <v>1</v>
      </c>
      <c r="B6" s="45" t="s">
        <v>7</v>
      </c>
      <c r="C6" s="46"/>
      <c r="D6" s="45" t="s">
        <v>2</v>
      </c>
      <c r="E6" s="46"/>
      <c r="F6" s="45" t="s">
        <v>3</v>
      </c>
      <c r="G6" s="46"/>
      <c r="H6" s="45" t="s">
        <v>4</v>
      </c>
      <c r="I6" s="46"/>
      <c r="J6" s="45" t="s">
        <v>5</v>
      </c>
      <c r="K6" s="46"/>
      <c r="L6" s="45" t="s">
        <v>16</v>
      </c>
      <c r="M6" s="46"/>
      <c r="N6" s="45" t="s">
        <v>6</v>
      </c>
      <c r="O6" s="46"/>
    </row>
    <row r="7" spans="1:15" x14ac:dyDescent="0.3">
      <c r="A7" s="14">
        <v>1</v>
      </c>
      <c r="B7" s="27">
        <v>2</v>
      </c>
      <c r="C7" s="26"/>
      <c r="D7" s="27">
        <v>3</v>
      </c>
      <c r="E7" s="26"/>
      <c r="F7" s="27">
        <v>4</v>
      </c>
      <c r="G7" s="26"/>
      <c r="H7" s="27">
        <v>5</v>
      </c>
      <c r="I7" s="26"/>
      <c r="J7" s="27">
        <v>6</v>
      </c>
      <c r="K7" s="26"/>
      <c r="L7" s="27">
        <v>7</v>
      </c>
      <c r="M7" s="26"/>
      <c r="N7" s="27">
        <v>8</v>
      </c>
      <c r="O7" s="26"/>
    </row>
    <row r="8" spans="1:15" x14ac:dyDescent="0.3">
      <c r="A8" s="7">
        <v>2</v>
      </c>
      <c r="B8" s="28">
        <v>12</v>
      </c>
      <c r="C8" s="29"/>
      <c r="D8" s="28">
        <v>1</v>
      </c>
      <c r="E8" s="29"/>
      <c r="F8" s="28">
        <v>5</v>
      </c>
      <c r="G8" s="29"/>
      <c r="H8" s="28">
        <v>0</v>
      </c>
      <c r="I8" s="29"/>
      <c r="J8" s="28">
        <v>0</v>
      </c>
      <c r="K8" s="29"/>
      <c r="L8" s="28">
        <v>3</v>
      </c>
      <c r="M8" s="29"/>
      <c r="N8" s="28">
        <v>67</v>
      </c>
      <c r="O8" s="29"/>
    </row>
    <row r="14" spans="1:15" ht="15.6" x14ac:dyDescent="0.3">
      <c r="A14" s="1" t="s">
        <v>59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x14ac:dyDescent="0.3">
      <c r="A16" s="4" t="s">
        <v>8</v>
      </c>
      <c r="B16" s="30" t="s">
        <v>9</v>
      </c>
      <c r="C16" s="31"/>
      <c r="D16" s="32" t="s">
        <v>14</v>
      </c>
      <c r="E16" s="33"/>
      <c r="F16" s="32" t="s">
        <v>15</v>
      </c>
      <c r="G16" s="33"/>
      <c r="H16" s="30" t="s">
        <v>10</v>
      </c>
      <c r="I16" s="31"/>
      <c r="J16" s="32" t="s">
        <v>18</v>
      </c>
      <c r="K16" s="33"/>
      <c r="L16" s="34"/>
      <c r="M16" s="35"/>
    </row>
    <row r="17" spans="1:13" x14ac:dyDescent="0.3">
      <c r="A17" s="14" t="s">
        <v>12</v>
      </c>
      <c r="B17" s="27" t="s">
        <v>60</v>
      </c>
      <c r="C17" s="26"/>
      <c r="D17" s="25">
        <v>45098</v>
      </c>
      <c r="E17" s="26"/>
      <c r="F17" s="25">
        <v>45140</v>
      </c>
      <c r="G17" s="26"/>
      <c r="H17" s="27">
        <v>5</v>
      </c>
      <c r="I17" s="26"/>
      <c r="J17" s="39" t="s">
        <v>52</v>
      </c>
      <c r="K17" s="40"/>
      <c r="L17" s="34"/>
      <c r="M17" s="35"/>
    </row>
    <row r="18" spans="1:13" x14ac:dyDescent="0.3">
      <c r="A18" s="36" t="s">
        <v>11</v>
      </c>
      <c r="B18" s="54"/>
      <c r="C18" s="54"/>
      <c r="D18" s="54"/>
      <c r="E18" s="54"/>
      <c r="F18" s="54"/>
      <c r="G18" s="55"/>
      <c r="H18" s="28">
        <f>H17</f>
        <v>5</v>
      </c>
      <c r="I18" s="29"/>
      <c r="J18" s="56" t="str">
        <f>J17</f>
        <v>30000,00</v>
      </c>
      <c r="K18" s="29"/>
    </row>
  </sheetData>
  <mergeCells count="37">
    <mergeCell ref="K1:O2"/>
    <mergeCell ref="A4:O4"/>
    <mergeCell ref="B6:C6"/>
    <mergeCell ref="D6:E6"/>
    <mergeCell ref="F6:G6"/>
    <mergeCell ref="H6:I6"/>
    <mergeCell ref="J6:K6"/>
    <mergeCell ref="L6:M6"/>
    <mergeCell ref="N6:O6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A18:G18"/>
    <mergeCell ref="H18:I18"/>
    <mergeCell ref="J18:K18"/>
    <mergeCell ref="J17:K17"/>
    <mergeCell ref="L16:M17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A20" sqref="A20:XFD20"/>
    </sheetView>
  </sheetViews>
  <sheetFormatPr defaultRowHeight="14.4" x14ac:dyDescent="0.3"/>
  <sheetData>
    <row r="1" spans="1:15" x14ac:dyDescent="0.3">
      <c r="K1" s="41" t="s">
        <v>0</v>
      </c>
      <c r="L1" s="41"/>
      <c r="M1" s="41"/>
      <c r="N1" s="41"/>
      <c r="O1" s="41"/>
    </row>
    <row r="2" spans="1:15" x14ac:dyDescent="0.3">
      <c r="K2" s="41"/>
      <c r="L2" s="41"/>
      <c r="M2" s="41"/>
      <c r="N2" s="41"/>
      <c r="O2" s="41"/>
    </row>
    <row r="4" spans="1:15" ht="15.6" x14ac:dyDescent="0.3">
      <c r="A4" s="43" t="s">
        <v>61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6" spans="1:15" ht="57.6" x14ac:dyDescent="0.3">
      <c r="A6" s="3" t="s">
        <v>1</v>
      </c>
      <c r="B6" s="45" t="s">
        <v>7</v>
      </c>
      <c r="C6" s="46"/>
      <c r="D6" s="45" t="s">
        <v>2</v>
      </c>
      <c r="E6" s="46"/>
      <c r="F6" s="45" t="s">
        <v>3</v>
      </c>
      <c r="G6" s="46"/>
      <c r="H6" s="45" t="s">
        <v>4</v>
      </c>
      <c r="I6" s="46"/>
      <c r="J6" s="45" t="s">
        <v>5</v>
      </c>
      <c r="K6" s="46"/>
      <c r="L6" s="45" t="s">
        <v>16</v>
      </c>
      <c r="M6" s="46"/>
      <c r="N6" s="45" t="s">
        <v>6</v>
      </c>
      <c r="O6" s="46"/>
    </row>
    <row r="7" spans="1:15" x14ac:dyDescent="0.3">
      <c r="A7" s="15">
        <v>1</v>
      </c>
      <c r="B7" s="27">
        <v>2</v>
      </c>
      <c r="C7" s="26"/>
      <c r="D7" s="27">
        <v>3</v>
      </c>
      <c r="E7" s="26"/>
      <c r="F7" s="27">
        <v>4</v>
      </c>
      <c r="G7" s="26"/>
      <c r="H7" s="27">
        <v>5</v>
      </c>
      <c r="I7" s="26"/>
      <c r="J7" s="27">
        <v>6</v>
      </c>
      <c r="K7" s="26"/>
      <c r="L7" s="27">
        <v>7</v>
      </c>
      <c r="M7" s="26"/>
      <c r="N7" s="27">
        <v>8</v>
      </c>
      <c r="O7" s="26"/>
    </row>
    <row r="8" spans="1:15" x14ac:dyDescent="0.3">
      <c r="A8" s="7">
        <v>7</v>
      </c>
      <c r="B8" s="28">
        <v>286</v>
      </c>
      <c r="C8" s="29"/>
      <c r="D8" s="28">
        <v>3</v>
      </c>
      <c r="E8" s="29"/>
      <c r="F8" s="28">
        <v>18</v>
      </c>
      <c r="G8" s="29"/>
      <c r="H8" s="28">
        <v>1</v>
      </c>
      <c r="I8" s="29"/>
      <c r="J8" s="28">
        <v>200</v>
      </c>
      <c r="K8" s="29"/>
      <c r="L8" s="28">
        <v>4</v>
      </c>
      <c r="M8" s="29"/>
      <c r="N8" s="28">
        <v>47</v>
      </c>
      <c r="O8" s="29"/>
    </row>
    <row r="14" spans="1:15" ht="15.6" x14ac:dyDescent="0.3">
      <c r="A14" s="1" t="s">
        <v>62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32.4" customHeight="1" x14ac:dyDescent="0.3">
      <c r="A16" s="4" t="s">
        <v>8</v>
      </c>
      <c r="B16" s="30" t="s">
        <v>9</v>
      </c>
      <c r="C16" s="31"/>
      <c r="D16" s="32" t="s">
        <v>14</v>
      </c>
      <c r="E16" s="33"/>
      <c r="F16" s="32" t="s">
        <v>15</v>
      </c>
      <c r="G16" s="33"/>
      <c r="H16" s="30" t="s">
        <v>10</v>
      </c>
      <c r="I16" s="31"/>
      <c r="J16" s="32" t="s">
        <v>18</v>
      </c>
      <c r="K16" s="33"/>
      <c r="L16" s="34"/>
      <c r="M16" s="35"/>
    </row>
    <row r="17" spans="1:13" x14ac:dyDescent="0.3">
      <c r="A17" s="15" t="s">
        <v>12</v>
      </c>
      <c r="B17" s="48" t="s">
        <v>63</v>
      </c>
      <c r="C17" s="48"/>
      <c r="D17" s="49">
        <v>45111</v>
      </c>
      <c r="E17" s="48"/>
      <c r="F17" s="49">
        <v>45132</v>
      </c>
      <c r="G17" s="48"/>
      <c r="H17" s="27">
        <v>7</v>
      </c>
      <c r="I17" s="26"/>
      <c r="J17" s="50">
        <v>16029.6</v>
      </c>
      <c r="K17" s="50"/>
      <c r="L17" s="34"/>
      <c r="M17" s="35"/>
    </row>
    <row r="18" spans="1:13" x14ac:dyDescent="0.3">
      <c r="A18" s="15" t="s">
        <v>13</v>
      </c>
      <c r="B18" s="27" t="s">
        <v>64</v>
      </c>
      <c r="C18" s="26"/>
      <c r="D18" s="25">
        <v>45117</v>
      </c>
      <c r="E18" s="47"/>
      <c r="F18" s="25">
        <v>44936</v>
      </c>
      <c r="G18" s="47"/>
      <c r="H18" s="27">
        <v>1</v>
      </c>
      <c r="I18" s="26"/>
      <c r="J18" s="51">
        <v>44488.800000000003</v>
      </c>
      <c r="K18" s="52"/>
      <c r="L18" s="34"/>
      <c r="M18" s="35"/>
    </row>
    <row r="19" spans="1:13" x14ac:dyDescent="0.3">
      <c r="A19" s="15" t="s">
        <v>17</v>
      </c>
      <c r="B19" s="27" t="s">
        <v>65</v>
      </c>
      <c r="C19" s="26"/>
      <c r="D19" s="25">
        <v>45126</v>
      </c>
      <c r="E19" s="47"/>
      <c r="F19" s="25">
        <v>45168</v>
      </c>
      <c r="G19" s="47"/>
      <c r="H19" s="27">
        <v>10</v>
      </c>
      <c r="I19" s="26"/>
      <c r="J19" s="51">
        <v>51106.8</v>
      </c>
      <c r="K19" s="52"/>
    </row>
    <row r="20" spans="1:13" x14ac:dyDescent="0.3">
      <c r="A20" s="36" t="s">
        <v>11</v>
      </c>
      <c r="B20" s="54"/>
      <c r="C20" s="54"/>
      <c r="D20" s="54"/>
      <c r="E20" s="54"/>
      <c r="F20" s="54"/>
      <c r="G20" s="55"/>
      <c r="H20" s="28">
        <v>18</v>
      </c>
      <c r="I20" s="29"/>
      <c r="J20" s="56">
        <f>J17+J18+J19</f>
        <v>111625.20000000001</v>
      </c>
      <c r="K20" s="29"/>
    </row>
  </sheetData>
  <mergeCells count="47">
    <mergeCell ref="K1:O2"/>
    <mergeCell ref="A4:O4"/>
    <mergeCell ref="B6:C6"/>
    <mergeCell ref="D6:E6"/>
    <mergeCell ref="F6:G6"/>
    <mergeCell ref="H6:I6"/>
    <mergeCell ref="J6:K6"/>
    <mergeCell ref="L6:M6"/>
    <mergeCell ref="N6:O6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L16:M18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  <mergeCell ref="J17:K17"/>
    <mergeCell ref="B18:C18"/>
    <mergeCell ref="D18:E18"/>
    <mergeCell ref="F18:G18"/>
    <mergeCell ref="H18:I18"/>
    <mergeCell ref="J18:K18"/>
    <mergeCell ref="A20:G20"/>
    <mergeCell ref="H20:I20"/>
    <mergeCell ref="J20:K20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sqref="A1:P28"/>
    </sheetView>
  </sheetViews>
  <sheetFormatPr defaultRowHeight="14.4" x14ac:dyDescent="0.3"/>
  <sheetData>
    <row r="1" spans="1:15" x14ac:dyDescent="0.3">
      <c r="K1" s="41" t="s">
        <v>0</v>
      </c>
      <c r="L1" s="41"/>
      <c r="M1" s="41"/>
      <c r="N1" s="41"/>
      <c r="O1" s="41"/>
    </row>
    <row r="2" spans="1:15" x14ac:dyDescent="0.3">
      <c r="K2" s="41"/>
      <c r="L2" s="41"/>
      <c r="M2" s="41"/>
      <c r="N2" s="41"/>
      <c r="O2" s="41"/>
    </row>
    <row r="4" spans="1:15" ht="15.6" x14ac:dyDescent="0.3">
      <c r="A4" s="43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6" spans="1:15" ht="57.6" x14ac:dyDescent="0.3">
      <c r="A6" s="3" t="s">
        <v>1</v>
      </c>
      <c r="B6" s="45" t="s">
        <v>7</v>
      </c>
      <c r="C6" s="46"/>
      <c r="D6" s="45" t="s">
        <v>2</v>
      </c>
      <c r="E6" s="46"/>
      <c r="F6" s="45" t="s">
        <v>3</v>
      </c>
      <c r="G6" s="46"/>
      <c r="H6" s="45" t="s">
        <v>4</v>
      </c>
      <c r="I6" s="46"/>
      <c r="J6" s="45" t="s">
        <v>5</v>
      </c>
      <c r="K6" s="46"/>
      <c r="L6" s="45" t="s">
        <v>16</v>
      </c>
      <c r="M6" s="46"/>
      <c r="N6" s="45" t="s">
        <v>6</v>
      </c>
      <c r="O6" s="46"/>
    </row>
    <row r="7" spans="1:15" x14ac:dyDescent="0.3">
      <c r="A7" s="16">
        <v>1</v>
      </c>
      <c r="B7" s="27">
        <v>2</v>
      </c>
      <c r="C7" s="26"/>
      <c r="D7" s="27">
        <v>3</v>
      </c>
      <c r="E7" s="26"/>
      <c r="F7" s="27">
        <v>4</v>
      </c>
      <c r="G7" s="26"/>
      <c r="H7" s="27">
        <v>5</v>
      </c>
      <c r="I7" s="26"/>
      <c r="J7" s="27">
        <v>6</v>
      </c>
      <c r="K7" s="26"/>
      <c r="L7" s="27">
        <v>7</v>
      </c>
      <c r="M7" s="26"/>
      <c r="N7" s="27">
        <v>8</v>
      </c>
      <c r="O7" s="26"/>
    </row>
    <row r="8" spans="1:15" x14ac:dyDescent="0.3">
      <c r="A8" s="7">
        <v>6</v>
      </c>
      <c r="B8" s="28">
        <v>550</v>
      </c>
      <c r="C8" s="29"/>
      <c r="D8" s="28">
        <v>9</v>
      </c>
      <c r="E8" s="29"/>
      <c r="F8" s="28">
        <v>615</v>
      </c>
      <c r="G8" s="29"/>
      <c r="H8" s="28">
        <v>0</v>
      </c>
      <c r="I8" s="29"/>
      <c r="J8" s="28">
        <v>0</v>
      </c>
      <c r="K8" s="29"/>
      <c r="L8" s="28">
        <v>3</v>
      </c>
      <c r="M8" s="29"/>
      <c r="N8" s="28">
        <v>25</v>
      </c>
      <c r="O8" s="29"/>
    </row>
    <row r="14" spans="1:15" ht="15.6" x14ac:dyDescent="0.3">
      <c r="A14" s="1" t="s">
        <v>67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33" customHeight="1" x14ac:dyDescent="0.3">
      <c r="A16" s="4" t="s">
        <v>8</v>
      </c>
      <c r="B16" s="30" t="s">
        <v>9</v>
      </c>
      <c r="C16" s="31"/>
      <c r="D16" s="32" t="s">
        <v>14</v>
      </c>
      <c r="E16" s="33"/>
      <c r="F16" s="32" t="s">
        <v>15</v>
      </c>
      <c r="G16" s="33"/>
      <c r="H16" s="30" t="s">
        <v>10</v>
      </c>
      <c r="I16" s="31"/>
      <c r="J16" s="32" t="s">
        <v>18</v>
      </c>
      <c r="K16" s="33"/>
      <c r="L16" s="34"/>
      <c r="M16" s="35"/>
    </row>
    <row r="17" spans="1:13" x14ac:dyDescent="0.3">
      <c r="A17" s="16" t="s">
        <v>12</v>
      </c>
      <c r="B17" s="48" t="s">
        <v>73</v>
      </c>
      <c r="C17" s="48"/>
      <c r="D17" s="49">
        <v>45139</v>
      </c>
      <c r="E17" s="48"/>
      <c r="F17" s="49">
        <v>45181</v>
      </c>
      <c r="G17" s="48"/>
      <c r="H17" s="27" t="s">
        <v>74</v>
      </c>
      <c r="I17" s="26"/>
      <c r="J17" s="50">
        <v>16029.6</v>
      </c>
      <c r="K17" s="50"/>
      <c r="L17" s="34"/>
      <c r="M17" s="35"/>
    </row>
    <row r="18" spans="1:13" x14ac:dyDescent="0.3">
      <c r="A18" s="16" t="s">
        <v>13</v>
      </c>
      <c r="B18" s="27" t="s">
        <v>75</v>
      </c>
      <c r="C18" s="26"/>
      <c r="D18" s="25">
        <v>45139</v>
      </c>
      <c r="E18" s="47"/>
      <c r="F18" s="25">
        <v>45181</v>
      </c>
      <c r="G18" s="47"/>
      <c r="H18" s="27">
        <v>5</v>
      </c>
      <c r="I18" s="26"/>
      <c r="J18" s="51">
        <v>30000</v>
      </c>
      <c r="K18" s="52"/>
      <c r="L18" s="34"/>
      <c r="M18" s="35"/>
    </row>
    <row r="19" spans="1:13" x14ac:dyDescent="0.3">
      <c r="A19" s="16" t="s">
        <v>17</v>
      </c>
      <c r="B19" s="27" t="s">
        <v>76</v>
      </c>
      <c r="C19" s="26"/>
      <c r="D19" s="25">
        <v>45146</v>
      </c>
      <c r="E19" s="47"/>
      <c r="F19" s="25">
        <v>45188</v>
      </c>
      <c r="G19" s="47"/>
      <c r="H19" s="27">
        <v>15</v>
      </c>
      <c r="I19" s="26"/>
      <c r="J19" s="51">
        <v>51106.8</v>
      </c>
      <c r="K19" s="52"/>
    </row>
    <row r="20" spans="1:13" x14ac:dyDescent="0.3">
      <c r="A20" s="16" t="s">
        <v>19</v>
      </c>
      <c r="B20" s="27" t="s">
        <v>77</v>
      </c>
      <c r="C20" s="26"/>
      <c r="D20" s="25">
        <v>45146</v>
      </c>
      <c r="E20" s="47"/>
      <c r="F20" s="25">
        <v>45188</v>
      </c>
      <c r="G20" s="47"/>
      <c r="H20" s="27">
        <v>50</v>
      </c>
      <c r="I20" s="26"/>
      <c r="J20" s="51">
        <v>51106.8</v>
      </c>
      <c r="K20" s="52"/>
    </row>
    <row r="21" spans="1:13" x14ac:dyDescent="0.3">
      <c r="A21" s="17" t="s">
        <v>68</v>
      </c>
      <c r="B21" s="27" t="s">
        <v>79</v>
      </c>
      <c r="C21" s="26"/>
      <c r="D21" s="25">
        <v>45153</v>
      </c>
      <c r="E21" s="47"/>
      <c r="F21" s="25">
        <v>45195</v>
      </c>
      <c r="G21" s="47"/>
      <c r="H21" s="27">
        <v>5</v>
      </c>
      <c r="I21" s="26"/>
      <c r="J21" s="51">
        <v>30000</v>
      </c>
      <c r="K21" s="52"/>
    </row>
    <row r="22" spans="1:13" x14ac:dyDescent="0.3">
      <c r="A22" s="17" t="s">
        <v>69</v>
      </c>
      <c r="B22" s="27" t="s">
        <v>80</v>
      </c>
      <c r="C22" s="26"/>
      <c r="D22" s="25">
        <v>45153</v>
      </c>
      <c r="E22" s="47"/>
      <c r="F22" s="25">
        <v>45519</v>
      </c>
      <c r="G22" s="47"/>
      <c r="H22" s="27">
        <v>500</v>
      </c>
      <c r="I22" s="26"/>
      <c r="J22" s="51">
        <v>47564.4</v>
      </c>
      <c r="K22" s="52"/>
    </row>
    <row r="23" spans="1:13" x14ac:dyDescent="0.3">
      <c r="A23" s="17" t="s">
        <v>70</v>
      </c>
      <c r="B23" s="27" t="s">
        <v>81</v>
      </c>
      <c r="C23" s="26"/>
      <c r="D23" s="25">
        <v>45162</v>
      </c>
      <c r="E23" s="47"/>
      <c r="F23" s="25">
        <v>45204</v>
      </c>
      <c r="G23" s="47"/>
      <c r="H23" s="27" t="s">
        <v>78</v>
      </c>
      <c r="I23" s="26"/>
      <c r="J23" s="51">
        <v>16029.6</v>
      </c>
      <c r="K23" s="52"/>
    </row>
    <row r="24" spans="1:13" x14ac:dyDescent="0.3">
      <c r="A24" s="17" t="s">
        <v>71</v>
      </c>
      <c r="B24" s="27" t="s">
        <v>82</v>
      </c>
      <c r="C24" s="26"/>
      <c r="D24" s="25">
        <v>45162</v>
      </c>
      <c r="E24" s="47"/>
      <c r="F24" s="25">
        <v>45204</v>
      </c>
      <c r="G24" s="47"/>
      <c r="H24" s="27">
        <v>10</v>
      </c>
      <c r="I24" s="26"/>
      <c r="J24" s="51">
        <v>10641</v>
      </c>
      <c r="K24" s="52"/>
    </row>
    <row r="25" spans="1:13" x14ac:dyDescent="0.3">
      <c r="A25" s="17" t="s">
        <v>72</v>
      </c>
      <c r="B25" s="27" t="s">
        <v>83</v>
      </c>
      <c r="C25" s="26"/>
      <c r="D25" s="25">
        <v>45168</v>
      </c>
      <c r="E25" s="47"/>
      <c r="F25" s="25">
        <v>45211</v>
      </c>
      <c r="G25" s="47"/>
      <c r="H25" s="27">
        <v>10</v>
      </c>
      <c r="I25" s="26"/>
      <c r="J25" s="51">
        <v>10641</v>
      </c>
      <c r="K25" s="52"/>
    </row>
    <row r="26" spans="1:13" x14ac:dyDescent="0.3">
      <c r="A26" s="36" t="s">
        <v>11</v>
      </c>
      <c r="B26" s="54"/>
      <c r="C26" s="54"/>
      <c r="D26" s="54"/>
      <c r="E26" s="54"/>
      <c r="F26" s="54"/>
      <c r="G26" s="55"/>
      <c r="H26" s="28">
        <v>615</v>
      </c>
      <c r="I26" s="29"/>
      <c r="J26" s="56">
        <f>J17+J18+J19+J20+J21+J22+J23+J24+J25</f>
        <v>263119.2</v>
      </c>
      <c r="K26" s="29"/>
    </row>
  </sheetData>
  <mergeCells count="77">
    <mergeCell ref="A26:G26"/>
    <mergeCell ref="H26:I26"/>
    <mergeCell ref="J26:K26"/>
    <mergeCell ref="B25:C25"/>
    <mergeCell ref="D25:E25"/>
    <mergeCell ref="F25:G25"/>
    <mergeCell ref="H25:I25"/>
    <mergeCell ref="J25:K25"/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B22:C22"/>
    <mergeCell ref="D22:E22"/>
    <mergeCell ref="F22:G22"/>
    <mergeCell ref="H22:I22"/>
    <mergeCell ref="J22:K22"/>
    <mergeCell ref="H21:I21"/>
    <mergeCell ref="J21:K21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L16:M18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  <mergeCell ref="J17:K17"/>
    <mergeCell ref="B18:C18"/>
    <mergeCell ref="D18:E18"/>
    <mergeCell ref="F18:G18"/>
    <mergeCell ref="H18:I18"/>
    <mergeCell ref="J18:K18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K1:O2"/>
    <mergeCell ref="A4:O4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P20"/>
    </sheetView>
  </sheetViews>
  <sheetFormatPr defaultRowHeight="14.4" x14ac:dyDescent="0.3"/>
  <sheetData>
    <row r="1" spans="1:15" x14ac:dyDescent="0.3">
      <c r="K1" s="41" t="s">
        <v>0</v>
      </c>
      <c r="L1" s="42"/>
      <c r="M1" s="42"/>
      <c r="N1" s="42"/>
      <c r="O1" s="42"/>
    </row>
    <row r="2" spans="1:15" x14ac:dyDescent="0.3">
      <c r="K2" s="42"/>
      <c r="L2" s="42"/>
      <c r="M2" s="42"/>
      <c r="N2" s="42"/>
      <c r="O2" s="42"/>
    </row>
    <row r="4" spans="1:15" ht="15.6" x14ac:dyDescent="0.3">
      <c r="A4" s="43" t="s">
        <v>84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6" spans="1:15" ht="57.6" x14ac:dyDescent="0.3">
      <c r="A6" s="3" t="s">
        <v>1</v>
      </c>
      <c r="B6" s="45" t="s">
        <v>7</v>
      </c>
      <c r="C6" s="46"/>
      <c r="D6" s="45" t="s">
        <v>2</v>
      </c>
      <c r="E6" s="46"/>
      <c r="F6" s="45" t="s">
        <v>3</v>
      </c>
      <c r="G6" s="46"/>
      <c r="H6" s="45" t="s">
        <v>4</v>
      </c>
      <c r="I6" s="46"/>
      <c r="J6" s="45" t="s">
        <v>5</v>
      </c>
      <c r="K6" s="46"/>
      <c r="L6" s="45" t="s">
        <v>16</v>
      </c>
      <c r="M6" s="46"/>
      <c r="N6" s="45" t="s">
        <v>6</v>
      </c>
      <c r="O6" s="46"/>
    </row>
    <row r="7" spans="1:15" x14ac:dyDescent="0.3">
      <c r="A7" s="20">
        <v>1</v>
      </c>
      <c r="B7" s="58">
        <v>2</v>
      </c>
      <c r="C7" s="59"/>
      <c r="D7" s="58">
        <v>3</v>
      </c>
      <c r="E7" s="59"/>
      <c r="F7" s="58">
        <v>4</v>
      </c>
      <c r="G7" s="59"/>
      <c r="H7" s="58">
        <v>5</v>
      </c>
      <c r="I7" s="59"/>
      <c r="J7" s="58">
        <v>6</v>
      </c>
      <c r="K7" s="59"/>
      <c r="L7" s="58">
        <v>7</v>
      </c>
      <c r="M7" s="59"/>
      <c r="N7" s="58">
        <v>8</v>
      </c>
      <c r="O7" s="59"/>
    </row>
    <row r="8" spans="1:15" x14ac:dyDescent="0.3">
      <c r="A8" s="7">
        <v>2</v>
      </c>
      <c r="B8" s="28">
        <v>110</v>
      </c>
      <c r="C8" s="29"/>
      <c r="D8" s="28">
        <v>2</v>
      </c>
      <c r="E8" s="29"/>
      <c r="F8" s="28">
        <v>20</v>
      </c>
      <c r="G8" s="29"/>
      <c r="H8" s="28">
        <v>1</v>
      </c>
      <c r="I8" s="29"/>
      <c r="J8" s="28">
        <v>100</v>
      </c>
      <c r="K8" s="29"/>
      <c r="L8" s="28">
        <v>5</v>
      </c>
      <c r="M8" s="29"/>
      <c r="N8" s="28">
        <v>45</v>
      </c>
      <c r="O8" s="29"/>
    </row>
    <row r="14" spans="1:15" ht="15.6" x14ac:dyDescent="0.3">
      <c r="A14" s="1" t="s">
        <v>85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31.8" customHeight="1" x14ac:dyDescent="0.3">
      <c r="A16" s="4" t="s">
        <v>8</v>
      </c>
      <c r="B16" s="30" t="s">
        <v>9</v>
      </c>
      <c r="C16" s="31"/>
      <c r="D16" s="32" t="s">
        <v>14</v>
      </c>
      <c r="E16" s="33"/>
      <c r="F16" s="32" t="s">
        <v>15</v>
      </c>
      <c r="G16" s="33"/>
      <c r="H16" s="30" t="s">
        <v>10</v>
      </c>
      <c r="I16" s="31"/>
      <c r="J16" s="32" t="s">
        <v>18</v>
      </c>
      <c r="K16" s="33"/>
      <c r="L16" s="34"/>
      <c r="M16" s="35"/>
    </row>
    <row r="17" spans="1:13" x14ac:dyDescent="0.3">
      <c r="A17" s="18" t="s">
        <v>12</v>
      </c>
      <c r="B17" s="27" t="s">
        <v>86</v>
      </c>
      <c r="C17" s="26"/>
      <c r="D17" s="25">
        <v>45175</v>
      </c>
      <c r="E17" s="26"/>
      <c r="F17" s="25">
        <v>45217</v>
      </c>
      <c r="G17" s="26"/>
      <c r="H17" s="27">
        <v>10</v>
      </c>
      <c r="I17" s="26"/>
      <c r="J17" s="39" t="s">
        <v>36</v>
      </c>
      <c r="K17" s="40"/>
      <c r="L17" s="34"/>
      <c r="M17" s="35"/>
    </row>
    <row r="18" spans="1:13" x14ac:dyDescent="0.3">
      <c r="A18" s="18" t="s">
        <v>13</v>
      </c>
      <c r="B18" s="27" t="s">
        <v>87</v>
      </c>
      <c r="C18" s="26"/>
      <c r="D18" s="25">
        <v>45195</v>
      </c>
      <c r="E18" s="26"/>
      <c r="F18" s="25">
        <v>45238</v>
      </c>
      <c r="G18" s="26"/>
      <c r="H18" s="27">
        <v>10</v>
      </c>
      <c r="I18" s="26"/>
      <c r="J18" s="39" t="s">
        <v>36</v>
      </c>
      <c r="K18" s="40"/>
      <c r="L18" s="34"/>
      <c r="M18" s="35"/>
    </row>
    <row r="19" spans="1:13" x14ac:dyDescent="0.3">
      <c r="A19" s="36" t="s">
        <v>11</v>
      </c>
      <c r="B19" s="54"/>
      <c r="C19" s="54"/>
      <c r="D19" s="54"/>
      <c r="E19" s="54"/>
      <c r="F19" s="54"/>
      <c r="G19" s="55"/>
      <c r="H19" s="28">
        <v>20</v>
      </c>
      <c r="I19" s="29"/>
      <c r="J19" s="56">
        <f>J17+J18</f>
        <v>102213.6</v>
      </c>
      <c r="K19" s="29"/>
    </row>
  </sheetData>
  <mergeCells count="42">
    <mergeCell ref="K1:O2"/>
    <mergeCell ref="A4:O4"/>
    <mergeCell ref="B6:C6"/>
    <mergeCell ref="D6:E6"/>
    <mergeCell ref="F6:G6"/>
    <mergeCell ref="H6:I6"/>
    <mergeCell ref="J6:K6"/>
    <mergeCell ref="L6:M6"/>
    <mergeCell ref="N6:O6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L16:M18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  <mergeCell ref="A19:G19"/>
    <mergeCell ref="H19:I19"/>
    <mergeCell ref="J19:K19"/>
    <mergeCell ref="J17:K17"/>
    <mergeCell ref="B18:C18"/>
    <mergeCell ref="D18:E18"/>
    <mergeCell ref="F18:G18"/>
    <mergeCell ref="H18:I18"/>
    <mergeCell ref="J18:K1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L16" sqref="L16:M18"/>
    </sheetView>
  </sheetViews>
  <sheetFormatPr defaultRowHeight="14.4" x14ac:dyDescent="0.3"/>
  <sheetData>
    <row r="1" spans="1:15" x14ac:dyDescent="0.3">
      <c r="K1" s="41" t="s">
        <v>0</v>
      </c>
      <c r="L1" s="42"/>
      <c r="M1" s="42"/>
      <c r="N1" s="42"/>
      <c r="O1" s="42"/>
    </row>
    <row r="2" spans="1:15" x14ac:dyDescent="0.3">
      <c r="K2" s="42"/>
      <c r="L2" s="42"/>
      <c r="M2" s="42"/>
      <c r="N2" s="42"/>
      <c r="O2" s="42"/>
    </row>
    <row r="4" spans="1:15" ht="15.6" x14ac:dyDescent="0.3">
      <c r="A4" s="43" t="s">
        <v>88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6" spans="1:15" ht="57.6" x14ac:dyDescent="0.3">
      <c r="A6" s="3" t="s">
        <v>1</v>
      </c>
      <c r="B6" s="45" t="s">
        <v>7</v>
      </c>
      <c r="C6" s="46"/>
      <c r="D6" s="45" t="s">
        <v>2</v>
      </c>
      <c r="E6" s="46"/>
      <c r="F6" s="45" t="s">
        <v>3</v>
      </c>
      <c r="G6" s="46"/>
      <c r="H6" s="45" t="s">
        <v>4</v>
      </c>
      <c r="I6" s="46"/>
      <c r="J6" s="45" t="s">
        <v>5</v>
      </c>
      <c r="K6" s="46"/>
      <c r="L6" s="45" t="s">
        <v>16</v>
      </c>
      <c r="M6" s="46"/>
      <c r="N6" s="45" t="s">
        <v>6</v>
      </c>
      <c r="O6" s="46"/>
    </row>
    <row r="7" spans="1:15" x14ac:dyDescent="0.3">
      <c r="A7" s="20">
        <v>1</v>
      </c>
      <c r="B7" s="58">
        <v>2</v>
      </c>
      <c r="C7" s="59"/>
      <c r="D7" s="58">
        <v>3</v>
      </c>
      <c r="E7" s="59"/>
      <c r="F7" s="58">
        <v>4</v>
      </c>
      <c r="G7" s="59"/>
      <c r="H7" s="58">
        <v>5</v>
      </c>
      <c r="I7" s="59"/>
      <c r="J7" s="58">
        <v>6</v>
      </c>
      <c r="K7" s="59"/>
      <c r="L7" s="58">
        <v>7</v>
      </c>
      <c r="M7" s="59"/>
      <c r="N7" s="58">
        <v>8</v>
      </c>
      <c r="O7" s="59"/>
    </row>
    <row r="8" spans="1:15" x14ac:dyDescent="0.3">
      <c r="A8" s="7">
        <v>7</v>
      </c>
      <c r="B8" s="28">
        <v>92</v>
      </c>
      <c r="C8" s="29"/>
      <c r="D8" s="28">
        <v>2</v>
      </c>
      <c r="E8" s="29"/>
      <c r="F8" s="28">
        <v>10</v>
      </c>
      <c r="G8" s="29"/>
      <c r="H8" s="28">
        <f>-J8</f>
        <v>0</v>
      </c>
      <c r="I8" s="29"/>
      <c r="J8" s="28">
        <v>0</v>
      </c>
      <c r="K8" s="29"/>
      <c r="L8" s="28">
        <v>4</v>
      </c>
      <c r="M8" s="29"/>
      <c r="N8" s="28">
        <v>530</v>
      </c>
      <c r="O8" s="29"/>
    </row>
    <row r="14" spans="1:15" ht="15.6" x14ac:dyDescent="0.3">
      <c r="A14" s="1" t="s">
        <v>89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30.6" customHeight="1" x14ac:dyDescent="0.3">
      <c r="A16" s="4" t="s">
        <v>8</v>
      </c>
      <c r="B16" s="30" t="s">
        <v>9</v>
      </c>
      <c r="C16" s="31"/>
      <c r="D16" s="32" t="s">
        <v>14</v>
      </c>
      <c r="E16" s="33"/>
      <c r="F16" s="32" t="s">
        <v>15</v>
      </c>
      <c r="G16" s="33"/>
      <c r="H16" s="30" t="s">
        <v>10</v>
      </c>
      <c r="I16" s="31"/>
      <c r="J16" s="32" t="s">
        <v>18</v>
      </c>
      <c r="K16" s="33"/>
      <c r="L16" s="34"/>
      <c r="M16" s="35"/>
    </row>
    <row r="17" spans="1:13" x14ac:dyDescent="0.3">
      <c r="A17" s="19" t="s">
        <v>12</v>
      </c>
      <c r="B17" s="27" t="s">
        <v>90</v>
      </c>
      <c r="C17" s="26"/>
      <c r="D17" s="25">
        <v>45208</v>
      </c>
      <c r="E17" s="26"/>
      <c r="F17" s="25">
        <v>45251</v>
      </c>
      <c r="G17" s="26"/>
      <c r="H17" s="27" t="s">
        <v>91</v>
      </c>
      <c r="I17" s="26"/>
      <c r="J17" s="39" t="s">
        <v>92</v>
      </c>
      <c r="K17" s="40"/>
      <c r="L17" s="34"/>
      <c r="M17" s="35"/>
    </row>
    <row r="18" spans="1:13" x14ac:dyDescent="0.3">
      <c r="A18" s="19" t="s">
        <v>13</v>
      </c>
      <c r="B18" s="27" t="s">
        <v>94</v>
      </c>
      <c r="C18" s="26"/>
      <c r="D18" s="25">
        <v>45203</v>
      </c>
      <c r="E18" s="26"/>
      <c r="F18" s="25">
        <v>45224</v>
      </c>
      <c r="G18" s="26"/>
      <c r="H18" s="27">
        <v>5</v>
      </c>
      <c r="I18" s="26"/>
      <c r="J18" s="39" t="s">
        <v>93</v>
      </c>
      <c r="K18" s="40"/>
      <c r="L18" s="34"/>
      <c r="M18" s="35"/>
    </row>
    <row r="19" spans="1:13" x14ac:dyDescent="0.3">
      <c r="A19" s="36" t="s">
        <v>11</v>
      </c>
      <c r="B19" s="54"/>
      <c r="C19" s="54"/>
      <c r="D19" s="54"/>
      <c r="E19" s="54"/>
      <c r="F19" s="54"/>
      <c r="G19" s="55"/>
      <c r="H19" s="28">
        <v>10</v>
      </c>
      <c r="I19" s="29"/>
      <c r="J19" s="56">
        <f>J17+J18</f>
        <v>60518.400000000001</v>
      </c>
      <c r="K19" s="29"/>
    </row>
  </sheetData>
  <mergeCells count="42">
    <mergeCell ref="A19:G19"/>
    <mergeCell ref="H19:I19"/>
    <mergeCell ref="J19:K19"/>
    <mergeCell ref="J17:K17"/>
    <mergeCell ref="B18:C18"/>
    <mergeCell ref="D18:E18"/>
    <mergeCell ref="F18:G18"/>
    <mergeCell ref="H18:I18"/>
    <mergeCell ref="J18:K18"/>
    <mergeCell ref="L16:M18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K1:O2"/>
    <mergeCell ref="A4:O4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sqref="A1:P25"/>
    </sheetView>
  </sheetViews>
  <sheetFormatPr defaultRowHeight="14.4" x14ac:dyDescent="0.3"/>
  <cols>
    <col min="1" max="1" width="11" customWidth="1"/>
  </cols>
  <sheetData>
    <row r="1" spans="1:15" x14ac:dyDescent="0.3">
      <c r="K1" s="41" t="s">
        <v>0</v>
      </c>
      <c r="L1" s="41"/>
      <c r="M1" s="41"/>
      <c r="N1" s="41"/>
      <c r="O1" s="41"/>
    </row>
    <row r="2" spans="1:15" x14ac:dyDescent="0.3">
      <c r="K2" s="41"/>
      <c r="L2" s="41"/>
      <c r="M2" s="41"/>
      <c r="N2" s="41"/>
      <c r="O2" s="41"/>
    </row>
    <row r="4" spans="1:15" ht="15.6" x14ac:dyDescent="0.3">
      <c r="A4" s="43" t="s">
        <v>95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6" spans="1:15" ht="43.2" x14ac:dyDescent="0.3">
      <c r="A6" s="3" t="s">
        <v>1</v>
      </c>
      <c r="B6" s="45" t="s">
        <v>7</v>
      </c>
      <c r="C6" s="46"/>
      <c r="D6" s="45" t="s">
        <v>2</v>
      </c>
      <c r="E6" s="46"/>
      <c r="F6" s="45" t="s">
        <v>3</v>
      </c>
      <c r="G6" s="46"/>
      <c r="H6" s="45" t="s">
        <v>4</v>
      </c>
      <c r="I6" s="46"/>
      <c r="J6" s="45" t="s">
        <v>5</v>
      </c>
      <c r="K6" s="46"/>
      <c r="L6" s="45" t="s">
        <v>16</v>
      </c>
      <c r="M6" s="46"/>
      <c r="N6" s="45" t="s">
        <v>6</v>
      </c>
      <c r="O6" s="46"/>
    </row>
    <row r="7" spans="1:15" x14ac:dyDescent="0.3">
      <c r="A7" s="21">
        <v>1</v>
      </c>
      <c r="B7" s="27">
        <v>2</v>
      </c>
      <c r="C7" s="26"/>
      <c r="D7" s="27">
        <v>3</v>
      </c>
      <c r="E7" s="26"/>
      <c r="F7" s="27">
        <v>4</v>
      </c>
      <c r="G7" s="26"/>
      <c r="H7" s="27">
        <v>5</v>
      </c>
      <c r="I7" s="26"/>
      <c r="J7" s="27">
        <v>6</v>
      </c>
      <c r="K7" s="26"/>
      <c r="L7" s="27">
        <v>7</v>
      </c>
      <c r="M7" s="26"/>
      <c r="N7" s="27">
        <v>8</v>
      </c>
      <c r="O7" s="26"/>
    </row>
    <row r="8" spans="1:15" x14ac:dyDescent="0.3">
      <c r="A8" s="7">
        <v>3</v>
      </c>
      <c r="B8" s="28">
        <v>156</v>
      </c>
      <c r="C8" s="29"/>
      <c r="D8" s="28">
        <v>7</v>
      </c>
      <c r="E8" s="29"/>
      <c r="F8" s="28">
        <v>138</v>
      </c>
      <c r="G8" s="29"/>
      <c r="H8" s="28">
        <v>0</v>
      </c>
      <c r="I8" s="29"/>
      <c r="J8" s="28">
        <v>0</v>
      </c>
      <c r="K8" s="29"/>
      <c r="L8" s="28">
        <v>3</v>
      </c>
      <c r="M8" s="29"/>
      <c r="N8" s="28">
        <v>70</v>
      </c>
      <c r="O8" s="29"/>
    </row>
    <row r="11" spans="1:15" hidden="1" x14ac:dyDescent="0.3"/>
    <row r="12" spans="1:15" hidden="1" x14ac:dyDescent="0.3"/>
    <row r="14" spans="1:15" ht="15.6" x14ac:dyDescent="0.3">
      <c r="A14" s="1" t="s">
        <v>96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36.6" customHeight="1" x14ac:dyDescent="0.3">
      <c r="A16" s="4" t="s">
        <v>8</v>
      </c>
      <c r="B16" s="30" t="s">
        <v>9</v>
      </c>
      <c r="C16" s="31"/>
      <c r="D16" s="32" t="s">
        <v>14</v>
      </c>
      <c r="E16" s="33"/>
      <c r="F16" s="32" t="s">
        <v>15</v>
      </c>
      <c r="G16" s="33"/>
      <c r="H16" s="30" t="s">
        <v>10</v>
      </c>
      <c r="I16" s="31"/>
      <c r="J16" s="32" t="s">
        <v>18</v>
      </c>
      <c r="K16" s="33"/>
      <c r="L16" s="34"/>
      <c r="M16" s="35"/>
    </row>
    <row r="17" spans="1:13" x14ac:dyDescent="0.3">
      <c r="A17" s="21" t="s">
        <v>12</v>
      </c>
      <c r="B17" s="48" t="s">
        <v>94</v>
      </c>
      <c r="C17" s="48"/>
      <c r="D17" s="49">
        <v>45238</v>
      </c>
      <c r="E17" s="48"/>
      <c r="F17" s="49">
        <v>45420</v>
      </c>
      <c r="G17" s="48"/>
      <c r="H17" s="27">
        <v>10</v>
      </c>
      <c r="I17" s="26"/>
      <c r="J17" s="50">
        <v>51106.8</v>
      </c>
      <c r="K17" s="50"/>
      <c r="L17" s="34"/>
      <c r="M17" s="35"/>
    </row>
    <row r="18" spans="1:13" x14ac:dyDescent="0.3">
      <c r="A18" s="21" t="s">
        <v>13</v>
      </c>
      <c r="B18" s="27" t="s">
        <v>103</v>
      </c>
      <c r="C18" s="26"/>
      <c r="D18" s="25">
        <v>45238</v>
      </c>
      <c r="E18" s="47"/>
      <c r="F18" s="25">
        <v>45280</v>
      </c>
      <c r="G18" s="47"/>
      <c r="H18" s="27" t="s">
        <v>74</v>
      </c>
      <c r="I18" s="26"/>
      <c r="J18" s="51">
        <v>16029.6</v>
      </c>
      <c r="K18" s="52"/>
      <c r="L18" s="34"/>
      <c r="M18" s="35"/>
    </row>
    <row r="19" spans="1:13" x14ac:dyDescent="0.3">
      <c r="A19" s="21" t="s">
        <v>17</v>
      </c>
      <c r="B19" s="27" t="s">
        <v>102</v>
      </c>
      <c r="C19" s="26"/>
      <c r="D19" s="25">
        <v>45239</v>
      </c>
      <c r="E19" s="47"/>
      <c r="F19" s="25">
        <v>45360</v>
      </c>
      <c r="G19" s="47"/>
      <c r="H19" s="27">
        <v>30</v>
      </c>
      <c r="I19" s="26"/>
      <c r="J19" s="51">
        <v>60472.800000000003</v>
      </c>
      <c r="K19" s="52"/>
    </row>
    <row r="20" spans="1:13" x14ac:dyDescent="0.3">
      <c r="A20" s="21" t="s">
        <v>19</v>
      </c>
      <c r="B20" s="27" t="s">
        <v>101</v>
      </c>
      <c r="C20" s="26"/>
      <c r="D20" s="25">
        <v>45243</v>
      </c>
      <c r="E20" s="47"/>
      <c r="F20" s="25">
        <v>45364</v>
      </c>
      <c r="G20" s="47"/>
      <c r="H20" s="27">
        <v>30</v>
      </c>
      <c r="I20" s="26"/>
      <c r="J20" s="51">
        <v>60472.800000000003</v>
      </c>
      <c r="K20" s="52"/>
    </row>
    <row r="21" spans="1:13" x14ac:dyDescent="0.3">
      <c r="A21" s="21" t="s">
        <v>68</v>
      </c>
      <c r="B21" s="27" t="s">
        <v>99</v>
      </c>
      <c r="C21" s="26"/>
      <c r="D21" s="25">
        <v>45243</v>
      </c>
      <c r="E21" s="47"/>
      <c r="F21" s="25">
        <v>45285</v>
      </c>
      <c r="G21" s="47"/>
      <c r="H21" s="27" t="s">
        <v>100</v>
      </c>
      <c r="I21" s="26"/>
      <c r="J21" s="51">
        <v>42000</v>
      </c>
      <c r="K21" s="52"/>
    </row>
    <row r="22" spans="1:13" x14ac:dyDescent="0.3">
      <c r="A22" s="21" t="s">
        <v>69</v>
      </c>
      <c r="B22" s="27" t="s">
        <v>98</v>
      </c>
      <c r="C22" s="26"/>
      <c r="D22" s="25">
        <v>45257</v>
      </c>
      <c r="E22" s="47"/>
      <c r="F22" s="25">
        <v>45439</v>
      </c>
      <c r="G22" s="47"/>
      <c r="H22" s="27">
        <v>50</v>
      </c>
      <c r="I22" s="26"/>
      <c r="J22" s="51">
        <v>51106.8</v>
      </c>
      <c r="K22" s="52"/>
    </row>
    <row r="23" spans="1:13" x14ac:dyDescent="0.3">
      <c r="A23" s="21" t="s">
        <v>70</v>
      </c>
      <c r="B23" s="27" t="s">
        <v>97</v>
      </c>
      <c r="C23" s="26"/>
      <c r="D23" s="25">
        <v>45259</v>
      </c>
      <c r="E23" s="47"/>
      <c r="F23" s="25">
        <v>45309</v>
      </c>
      <c r="G23" s="47"/>
      <c r="H23" s="27">
        <v>6</v>
      </c>
      <c r="I23" s="26"/>
      <c r="J23" s="51">
        <v>36000</v>
      </c>
      <c r="K23" s="52"/>
    </row>
    <row r="24" spans="1:13" x14ac:dyDescent="0.3">
      <c r="A24" s="36" t="s">
        <v>11</v>
      </c>
      <c r="B24" s="54"/>
      <c r="C24" s="54"/>
      <c r="D24" s="54"/>
      <c r="E24" s="54"/>
      <c r="F24" s="54"/>
      <c r="G24" s="55"/>
      <c r="H24" s="28">
        <v>138</v>
      </c>
      <c r="I24" s="29"/>
      <c r="J24" s="56">
        <f>J17+J18+J19+J20+J21+J22+J23</f>
        <v>317188.8</v>
      </c>
      <c r="K24" s="29"/>
    </row>
  </sheetData>
  <mergeCells count="67">
    <mergeCell ref="A24:G24"/>
    <mergeCell ref="H24:I24"/>
    <mergeCell ref="J24:K24"/>
    <mergeCell ref="B23:C23"/>
    <mergeCell ref="D23:E23"/>
    <mergeCell ref="F23:G23"/>
    <mergeCell ref="H23:I23"/>
    <mergeCell ref="J23:K23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L16:M18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  <mergeCell ref="J17:K17"/>
    <mergeCell ref="B18:C18"/>
    <mergeCell ref="D18:E18"/>
    <mergeCell ref="F18:G18"/>
    <mergeCell ref="H18:I18"/>
    <mergeCell ref="J18:K18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K1:O2"/>
    <mergeCell ref="A4:O4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A14" sqref="A14:K19"/>
    </sheetView>
  </sheetViews>
  <sheetFormatPr defaultRowHeight="14.4" x14ac:dyDescent="0.3"/>
  <cols>
    <col min="9" max="9" width="8.44140625" customWidth="1"/>
    <col min="11" max="11" width="10.77734375" customWidth="1"/>
  </cols>
  <sheetData>
    <row r="1" spans="1:15" x14ac:dyDescent="0.3">
      <c r="K1" s="41" t="s">
        <v>0</v>
      </c>
      <c r="L1" s="42"/>
      <c r="M1" s="42"/>
      <c r="N1" s="42"/>
      <c r="O1" s="42"/>
    </row>
    <row r="2" spans="1:15" x14ac:dyDescent="0.3">
      <c r="K2" s="42"/>
      <c r="L2" s="42"/>
      <c r="M2" s="42"/>
      <c r="N2" s="42"/>
      <c r="O2" s="42"/>
    </row>
    <row r="4" spans="1:15" ht="15.6" x14ac:dyDescent="0.3">
      <c r="A4" s="43" t="s">
        <v>37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6" spans="1:15" ht="57.6" customHeight="1" x14ac:dyDescent="0.3">
      <c r="A6" s="3" t="s">
        <v>1</v>
      </c>
      <c r="B6" s="45" t="s">
        <v>7</v>
      </c>
      <c r="C6" s="46"/>
      <c r="D6" s="45" t="s">
        <v>2</v>
      </c>
      <c r="E6" s="46"/>
      <c r="F6" s="45" t="s">
        <v>3</v>
      </c>
      <c r="G6" s="46"/>
      <c r="H6" s="45" t="s">
        <v>4</v>
      </c>
      <c r="I6" s="46"/>
      <c r="J6" s="45" t="s">
        <v>5</v>
      </c>
      <c r="K6" s="46"/>
      <c r="L6" s="45" t="s">
        <v>16</v>
      </c>
      <c r="M6" s="46"/>
      <c r="N6" s="45" t="s">
        <v>6</v>
      </c>
      <c r="O6" s="46"/>
    </row>
    <row r="7" spans="1:15" x14ac:dyDescent="0.3">
      <c r="A7" s="9">
        <v>1</v>
      </c>
      <c r="B7" s="27">
        <v>2</v>
      </c>
      <c r="C7" s="26"/>
      <c r="D7" s="27">
        <v>3</v>
      </c>
      <c r="E7" s="26"/>
      <c r="F7" s="27">
        <v>4</v>
      </c>
      <c r="G7" s="26"/>
      <c r="H7" s="27">
        <v>5</v>
      </c>
      <c r="I7" s="26"/>
      <c r="J7" s="27">
        <v>6</v>
      </c>
      <c r="K7" s="26"/>
      <c r="L7" s="27">
        <v>7</v>
      </c>
      <c r="M7" s="26"/>
      <c r="N7" s="27">
        <v>8</v>
      </c>
      <c r="O7" s="26"/>
    </row>
    <row r="8" spans="1:15" x14ac:dyDescent="0.3">
      <c r="A8" s="7">
        <v>1</v>
      </c>
      <c r="B8" s="28">
        <v>1.5</v>
      </c>
      <c r="C8" s="29"/>
      <c r="D8" s="28">
        <v>0</v>
      </c>
      <c r="E8" s="29"/>
      <c r="F8" s="28">
        <v>0</v>
      </c>
      <c r="G8" s="29"/>
      <c r="H8" s="28">
        <v>1</v>
      </c>
      <c r="I8" s="29"/>
      <c r="J8" s="28">
        <v>1.5</v>
      </c>
      <c r="K8" s="29"/>
      <c r="L8" s="28">
        <v>2</v>
      </c>
      <c r="M8" s="29"/>
      <c r="N8" s="28">
        <v>60</v>
      </c>
      <c r="O8" s="29"/>
    </row>
    <row r="10" spans="1:15" ht="0.6" hidden="1" customHeight="1" x14ac:dyDescent="0.3"/>
    <row r="12" spans="1:15" ht="15.6" x14ac:dyDescent="0.3">
      <c r="A12" s="1" t="s">
        <v>38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4" spans="1:15" ht="33" customHeight="1" x14ac:dyDescent="0.3">
      <c r="A14" s="4" t="s">
        <v>8</v>
      </c>
      <c r="B14" s="30" t="s">
        <v>9</v>
      </c>
      <c r="C14" s="31"/>
      <c r="D14" s="32" t="s">
        <v>14</v>
      </c>
      <c r="E14" s="33"/>
      <c r="F14" s="32" t="s">
        <v>15</v>
      </c>
      <c r="G14" s="33"/>
      <c r="H14" s="30" t="s">
        <v>10</v>
      </c>
      <c r="I14" s="31"/>
      <c r="J14" s="32" t="s">
        <v>18</v>
      </c>
      <c r="K14" s="33"/>
      <c r="L14" s="34"/>
      <c r="M14" s="35"/>
    </row>
    <row r="15" spans="1:15" x14ac:dyDescent="0.3">
      <c r="A15" s="10"/>
      <c r="B15" s="25"/>
      <c r="C15" s="47"/>
      <c r="D15" s="25"/>
      <c r="E15" s="47"/>
      <c r="F15" s="25"/>
      <c r="G15" s="47"/>
      <c r="H15" s="27">
        <v>0</v>
      </c>
      <c r="I15" s="26"/>
      <c r="J15" s="39" t="s">
        <v>39</v>
      </c>
      <c r="K15" s="40"/>
      <c r="L15" s="34"/>
      <c r="M15" s="35"/>
    </row>
    <row r="16" spans="1:15" x14ac:dyDescent="0.3">
      <c r="A16" s="36" t="s">
        <v>11</v>
      </c>
      <c r="B16" s="37"/>
      <c r="C16" s="37"/>
      <c r="D16" s="37"/>
      <c r="E16" s="37"/>
      <c r="F16" s="37"/>
      <c r="G16" s="38"/>
      <c r="H16" s="28">
        <v>0</v>
      </c>
      <c r="I16" s="29"/>
      <c r="J16" s="23">
        <v>0</v>
      </c>
      <c r="K16" s="24"/>
      <c r="L16" s="34"/>
      <c r="M16" s="35"/>
    </row>
  </sheetData>
  <mergeCells count="37">
    <mergeCell ref="K1:O2"/>
    <mergeCell ref="A4:O4"/>
    <mergeCell ref="B6:C6"/>
    <mergeCell ref="D6:E6"/>
    <mergeCell ref="F6:G6"/>
    <mergeCell ref="H6:I6"/>
    <mergeCell ref="J6:K6"/>
    <mergeCell ref="L6:M6"/>
    <mergeCell ref="N6:O6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L14:M16"/>
    <mergeCell ref="B15:C15"/>
    <mergeCell ref="D15:E15"/>
    <mergeCell ref="F15:G15"/>
    <mergeCell ref="H15:I15"/>
    <mergeCell ref="J15:K15"/>
    <mergeCell ref="A16:G16"/>
    <mergeCell ref="H16:I16"/>
    <mergeCell ref="J16:K16"/>
    <mergeCell ref="B14:C14"/>
    <mergeCell ref="D14:E14"/>
    <mergeCell ref="F14:G14"/>
    <mergeCell ref="H14:I14"/>
    <mergeCell ref="J14:K1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N8" sqref="N8:O8"/>
    </sheetView>
  </sheetViews>
  <sheetFormatPr defaultRowHeight="14.4" x14ac:dyDescent="0.3"/>
  <sheetData>
    <row r="1" spans="1:15" x14ac:dyDescent="0.3">
      <c r="K1" s="41" t="s">
        <v>0</v>
      </c>
      <c r="L1" s="41"/>
      <c r="M1" s="41"/>
      <c r="N1" s="41"/>
      <c r="O1" s="41"/>
    </row>
    <row r="2" spans="1:15" x14ac:dyDescent="0.3">
      <c r="K2" s="41"/>
      <c r="L2" s="41"/>
      <c r="M2" s="41"/>
      <c r="N2" s="41"/>
      <c r="O2" s="41"/>
    </row>
    <row r="4" spans="1:15" ht="15.6" x14ac:dyDescent="0.3">
      <c r="A4" s="43" t="s">
        <v>104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6" spans="1:15" ht="57.6" x14ac:dyDescent="0.3">
      <c r="A6" s="3" t="s">
        <v>1</v>
      </c>
      <c r="B6" s="45" t="s">
        <v>7</v>
      </c>
      <c r="C6" s="46"/>
      <c r="D6" s="45" t="s">
        <v>2</v>
      </c>
      <c r="E6" s="46"/>
      <c r="F6" s="45" t="s">
        <v>3</v>
      </c>
      <c r="G6" s="46"/>
      <c r="H6" s="45" t="s">
        <v>4</v>
      </c>
      <c r="I6" s="46"/>
      <c r="J6" s="45" t="s">
        <v>5</v>
      </c>
      <c r="K6" s="46"/>
      <c r="L6" s="45" t="s">
        <v>16</v>
      </c>
      <c r="M6" s="46"/>
      <c r="N6" s="45" t="s">
        <v>6</v>
      </c>
      <c r="O6" s="46"/>
    </row>
    <row r="7" spans="1:15" x14ac:dyDescent="0.3">
      <c r="A7" s="22">
        <v>1</v>
      </c>
      <c r="B7" s="27">
        <v>2</v>
      </c>
      <c r="C7" s="26"/>
      <c r="D7" s="27">
        <v>3</v>
      </c>
      <c r="E7" s="26"/>
      <c r="F7" s="27">
        <v>4</v>
      </c>
      <c r="G7" s="26"/>
      <c r="H7" s="27">
        <v>5</v>
      </c>
      <c r="I7" s="26"/>
      <c r="J7" s="27">
        <v>6</v>
      </c>
      <c r="K7" s="26"/>
      <c r="L7" s="27">
        <v>7</v>
      </c>
      <c r="M7" s="26"/>
      <c r="N7" s="27">
        <v>8</v>
      </c>
      <c r="O7" s="26"/>
    </row>
    <row r="8" spans="1:15" x14ac:dyDescent="0.3">
      <c r="A8" s="7">
        <v>6</v>
      </c>
      <c r="B8" s="28">
        <v>135</v>
      </c>
      <c r="C8" s="29"/>
      <c r="D8" s="28">
        <v>4</v>
      </c>
      <c r="E8" s="29"/>
      <c r="F8" s="28">
        <v>155</v>
      </c>
      <c r="G8" s="29"/>
      <c r="H8" s="28">
        <v>1</v>
      </c>
      <c r="I8" s="29"/>
      <c r="J8" s="28">
        <v>30</v>
      </c>
      <c r="K8" s="29"/>
      <c r="L8" s="28">
        <v>3</v>
      </c>
      <c r="M8" s="29"/>
      <c r="N8" s="28">
        <v>38</v>
      </c>
      <c r="O8" s="29"/>
    </row>
    <row r="14" spans="1:15" ht="15.6" x14ac:dyDescent="0.3">
      <c r="A14" s="1" t="s">
        <v>105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42.6" customHeight="1" x14ac:dyDescent="0.3">
      <c r="A16" s="4" t="s">
        <v>8</v>
      </c>
      <c r="B16" s="30" t="s">
        <v>9</v>
      </c>
      <c r="C16" s="31"/>
      <c r="D16" s="32" t="s">
        <v>14</v>
      </c>
      <c r="E16" s="33"/>
      <c r="F16" s="32" t="s">
        <v>15</v>
      </c>
      <c r="G16" s="33"/>
      <c r="H16" s="30" t="s">
        <v>10</v>
      </c>
      <c r="I16" s="31"/>
      <c r="J16" s="32" t="s">
        <v>18</v>
      </c>
      <c r="K16" s="33"/>
      <c r="L16" s="34"/>
      <c r="M16" s="35"/>
    </row>
    <row r="17" spans="1:13" x14ac:dyDescent="0.3">
      <c r="A17" s="22" t="s">
        <v>12</v>
      </c>
      <c r="B17" s="48" t="s">
        <v>106</v>
      </c>
      <c r="C17" s="48"/>
      <c r="D17" s="49">
        <v>45265</v>
      </c>
      <c r="E17" s="48"/>
      <c r="F17" s="49">
        <v>45448</v>
      </c>
      <c r="G17" s="48"/>
      <c r="H17" s="27">
        <v>100</v>
      </c>
      <c r="I17" s="26"/>
      <c r="J17" s="50">
        <v>16029.6</v>
      </c>
      <c r="K17" s="50"/>
      <c r="L17" s="34"/>
      <c r="M17" s="35"/>
    </row>
    <row r="18" spans="1:13" x14ac:dyDescent="0.3">
      <c r="A18" s="22" t="s">
        <v>13</v>
      </c>
      <c r="B18" s="27" t="s">
        <v>107</v>
      </c>
      <c r="C18" s="26"/>
      <c r="D18" s="25">
        <v>45286</v>
      </c>
      <c r="E18" s="47"/>
      <c r="F18" s="25">
        <v>45408</v>
      </c>
      <c r="G18" s="47"/>
      <c r="H18" s="27" t="s">
        <v>108</v>
      </c>
      <c r="I18" s="26"/>
      <c r="J18" s="51">
        <v>25395.599999999999</v>
      </c>
      <c r="K18" s="52"/>
      <c r="L18" s="34"/>
      <c r="M18" s="35"/>
    </row>
    <row r="19" spans="1:13" x14ac:dyDescent="0.3">
      <c r="A19" s="22" t="s">
        <v>17</v>
      </c>
      <c r="B19" s="27" t="s">
        <v>109</v>
      </c>
      <c r="C19" s="26"/>
      <c r="D19" s="25">
        <v>45286</v>
      </c>
      <c r="E19" s="47"/>
      <c r="F19" s="25">
        <v>45469</v>
      </c>
      <c r="G19" s="47"/>
      <c r="H19" s="27">
        <v>10</v>
      </c>
      <c r="I19" s="26"/>
      <c r="J19" s="51">
        <v>51106.8</v>
      </c>
      <c r="K19" s="52"/>
    </row>
    <row r="20" spans="1:13" x14ac:dyDescent="0.3">
      <c r="A20" s="22" t="s">
        <v>19</v>
      </c>
      <c r="B20" s="27" t="s">
        <v>110</v>
      </c>
      <c r="C20" s="26"/>
      <c r="D20" s="25">
        <v>45287</v>
      </c>
      <c r="E20" s="47"/>
      <c r="F20" s="25">
        <v>45653</v>
      </c>
      <c r="G20" s="47"/>
      <c r="H20" s="27">
        <v>40</v>
      </c>
      <c r="I20" s="26"/>
      <c r="J20" s="51">
        <v>67388.399999999994</v>
      </c>
      <c r="K20" s="52"/>
    </row>
    <row r="21" spans="1:13" x14ac:dyDescent="0.3">
      <c r="A21" s="36" t="s">
        <v>11</v>
      </c>
      <c r="B21" s="54"/>
      <c r="C21" s="54"/>
      <c r="D21" s="54"/>
      <c r="E21" s="54"/>
      <c r="F21" s="54"/>
      <c r="G21" s="55"/>
      <c r="H21" s="28">
        <v>155</v>
      </c>
      <c r="I21" s="29"/>
      <c r="J21" s="56">
        <f>J17+J18+J19+J20</f>
        <v>159920.4</v>
      </c>
      <c r="K21" s="29"/>
    </row>
  </sheetData>
  <mergeCells count="52">
    <mergeCell ref="K1:O2"/>
    <mergeCell ref="A4:O4"/>
    <mergeCell ref="B6:C6"/>
    <mergeCell ref="D6:E6"/>
    <mergeCell ref="F6:G6"/>
    <mergeCell ref="H6:I6"/>
    <mergeCell ref="J6:K6"/>
    <mergeCell ref="L6:M6"/>
    <mergeCell ref="N6:O6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L16:M18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  <mergeCell ref="J17:K17"/>
    <mergeCell ref="B18:C18"/>
    <mergeCell ref="D18:E18"/>
    <mergeCell ref="F18:G18"/>
    <mergeCell ref="H18:I18"/>
    <mergeCell ref="J18:K18"/>
    <mergeCell ref="A21:G21"/>
    <mergeCell ref="H21:I21"/>
    <mergeCell ref="J21:K21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16"/>
  <sheetViews>
    <sheetView workbookViewId="0">
      <selection activeCell="L16" sqref="L16"/>
    </sheetView>
  </sheetViews>
  <sheetFormatPr defaultRowHeight="14.4" x14ac:dyDescent="0.3"/>
  <sheetData>
    <row r="6" ht="57.6" customHeight="1" x14ac:dyDescent="0.3"/>
    <row r="16" ht="25.2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P22"/>
    </sheetView>
  </sheetViews>
  <sheetFormatPr defaultRowHeight="14.4" x14ac:dyDescent="0.3"/>
  <sheetData>
    <row r="1" spans="1:15" x14ac:dyDescent="0.3">
      <c r="K1" s="41" t="s">
        <v>0</v>
      </c>
      <c r="L1" s="41"/>
      <c r="M1" s="41"/>
      <c r="N1" s="41"/>
      <c r="O1" s="41"/>
    </row>
    <row r="2" spans="1:15" x14ac:dyDescent="0.3">
      <c r="K2" s="41"/>
      <c r="L2" s="41"/>
      <c r="M2" s="41"/>
      <c r="N2" s="41"/>
      <c r="O2" s="41"/>
    </row>
    <row r="4" spans="1:15" ht="15.6" x14ac:dyDescent="0.3">
      <c r="A4" s="43" t="s">
        <v>40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6" spans="1:15" ht="57.6" customHeight="1" x14ac:dyDescent="0.3">
      <c r="A6" s="3" t="s">
        <v>1</v>
      </c>
      <c r="B6" s="45" t="s">
        <v>7</v>
      </c>
      <c r="C6" s="46"/>
      <c r="D6" s="45" t="s">
        <v>2</v>
      </c>
      <c r="E6" s="46"/>
      <c r="F6" s="45" t="s">
        <v>3</v>
      </c>
      <c r="G6" s="46"/>
      <c r="H6" s="45" t="s">
        <v>4</v>
      </c>
      <c r="I6" s="46"/>
      <c r="J6" s="45" t="s">
        <v>5</v>
      </c>
      <c r="K6" s="46"/>
      <c r="L6" s="45" t="s">
        <v>16</v>
      </c>
      <c r="M6" s="46"/>
      <c r="N6" s="45" t="s">
        <v>6</v>
      </c>
      <c r="O6" s="46"/>
    </row>
    <row r="7" spans="1:15" x14ac:dyDescent="0.3">
      <c r="A7" s="10">
        <v>1</v>
      </c>
      <c r="B7" s="27">
        <v>2</v>
      </c>
      <c r="C7" s="26"/>
      <c r="D7" s="27">
        <v>3</v>
      </c>
      <c r="E7" s="26"/>
      <c r="F7" s="27">
        <v>4</v>
      </c>
      <c r="G7" s="26"/>
      <c r="H7" s="27">
        <v>5</v>
      </c>
      <c r="I7" s="26"/>
      <c r="J7" s="27">
        <v>6</v>
      </c>
      <c r="K7" s="26"/>
      <c r="L7" s="27">
        <v>7</v>
      </c>
      <c r="M7" s="26"/>
      <c r="N7" s="27">
        <v>8</v>
      </c>
      <c r="O7" s="26"/>
    </row>
    <row r="8" spans="1:15" x14ac:dyDescent="0.3">
      <c r="A8" s="7">
        <v>5</v>
      </c>
      <c r="B8" s="28">
        <v>191</v>
      </c>
      <c r="C8" s="29"/>
      <c r="D8" s="28">
        <v>4</v>
      </c>
      <c r="E8" s="29"/>
      <c r="F8" s="28">
        <v>151</v>
      </c>
      <c r="G8" s="29"/>
      <c r="H8" s="28">
        <v>1</v>
      </c>
      <c r="I8" s="29"/>
      <c r="J8" s="28">
        <v>40</v>
      </c>
      <c r="K8" s="29"/>
      <c r="L8" s="28">
        <v>0</v>
      </c>
      <c r="M8" s="29"/>
      <c r="N8" s="28">
        <v>0</v>
      </c>
      <c r="O8" s="29"/>
    </row>
    <row r="10" spans="1:15" hidden="1" x14ac:dyDescent="0.3"/>
    <row r="11" spans="1:15" hidden="1" x14ac:dyDescent="0.3"/>
    <row r="14" spans="1:15" ht="15.6" x14ac:dyDescent="0.3">
      <c r="A14" s="1" t="s">
        <v>41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30" customHeight="1" x14ac:dyDescent="0.3">
      <c r="A16" s="4" t="s">
        <v>8</v>
      </c>
      <c r="B16" s="30" t="s">
        <v>9</v>
      </c>
      <c r="C16" s="31"/>
      <c r="D16" s="32" t="s">
        <v>14</v>
      </c>
      <c r="E16" s="33"/>
      <c r="F16" s="32" t="s">
        <v>15</v>
      </c>
      <c r="G16" s="33"/>
      <c r="H16" s="30" t="s">
        <v>10</v>
      </c>
      <c r="I16" s="31"/>
      <c r="J16" s="32" t="s">
        <v>18</v>
      </c>
      <c r="K16" s="33"/>
      <c r="L16" s="34"/>
      <c r="M16" s="35"/>
    </row>
    <row r="17" spans="1:13" x14ac:dyDescent="0.3">
      <c r="A17" s="10" t="s">
        <v>12</v>
      </c>
      <c r="B17" s="48" t="s">
        <v>42</v>
      </c>
      <c r="C17" s="48"/>
      <c r="D17" s="49">
        <v>44999</v>
      </c>
      <c r="E17" s="48"/>
      <c r="F17" s="49">
        <v>45041</v>
      </c>
      <c r="G17" s="48"/>
      <c r="H17" s="27" t="s">
        <v>46</v>
      </c>
      <c r="I17" s="26"/>
      <c r="J17" s="50">
        <v>16029.6</v>
      </c>
      <c r="K17" s="50"/>
      <c r="L17" s="34"/>
      <c r="M17" s="35"/>
    </row>
    <row r="18" spans="1:13" x14ac:dyDescent="0.3">
      <c r="A18" s="10" t="s">
        <v>13</v>
      </c>
      <c r="B18" s="27" t="s">
        <v>43</v>
      </c>
      <c r="C18" s="26"/>
      <c r="D18" s="25">
        <v>45001</v>
      </c>
      <c r="E18" s="47"/>
      <c r="F18" s="25">
        <v>45043</v>
      </c>
      <c r="G18" s="47"/>
      <c r="H18" s="27">
        <v>60</v>
      </c>
      <c r="I18" s="26"/>
      <c r="J18" s="51">
        <v>16029.6</v>
      </c>
      <c r="K18" s="52"/>
      <c r="L18" s="34"/>
      <c r="M18" s="35"/>
    </row>
    <row r="19" spans="1:13" x14ac:dyDescent="0.3">
      <c r="A19" s="10" t="s">
        <v>17</v>
      </c>
      <c r="B19" s="27" t="s">
        <v>44</v>
      </c>
      <c r="C19" s="26"/>
      <c r="D19" s="25">
        <v>45001</v>
      </c>
      <c r="E19" s="47"/>
      <c r="F19" s="25">
        <v>45043</v>
      </c>
      <c r="G19" s="47"/>
      <c r="H19" s="27">
        <v>50</v>
      </c>
      <c r="I19" s="26"/>
      <c r="J19" s="51">
        <v>16029.6</v>
      </c>
      <c r="K19" s="52"/>
    </row>
    <row r="20" spans="1:13" x14ac:dyDescent="0.3">
      <c r="A20" s="10" t="s">
        <v>19</v>
      </c>
      <c r="B20" s="27" t="s">
        <v>45</v>
      </c>
      <c r="C20" s="26"/>
      <c r="D20" s="25">
        <v>45014</v>
      </c>
      <c r="E20" s="47"/>
      <c r="F20" s="25">
        <v>45061</v>
      </c>
      <c r="G20" s="47"/>
      <c r="H20" s="27">
        <v>1</v>
      </c>
      <c r="I20" s="26"/>
      <c r="J20" s="53">
        <v>6000</v>
      </c>
      <c r="K20" s="26"/>
    </row>
    <row r="21" spans="1:13" x14ac:dyDescent="0.3">
      <c r="A21" s="36" t="s">
        <v>11</v>
      </c>
      <c r="B21" s="54"/>
      <c r="C21" s="54"/>
      <c r="D21" s="54"/>
      <c r="E21" s="54"/>
      <c r="F21" s="54"/>
      <c r="G21" s="55"/>
      <c r="H21" s="28">
        <v>151</v>
      </c>
      <c r="I21" s="29"/>
      <c r="J21" s="56">
        <v>54088.800000000003</v>
      </c>
      <c r="K21" s="29"/>
    </row>
  </sheetData>
  <mergeCells count="52">
    <mergeCell ref="D20:E20"/>
    <mergeCell ref="F20:G20"/>
    <mergeCell ref="H20:I20"/>
    <mergeCell ref="J20:K20"/>
    <mergeCell ref="A21:G21"/>
    <mergeCell ref="H21:I21"/>
    <mergeCell ref="J21:K21"/>
    <mergeCell ref="B20:C20"/>
    <mergeCell ref="F19:G19"/>
    <mergeCell ref="H19:I19"/>
    <mergeCell ref="J19:K19"/>
    <mergeCell ref="B18:C18"/>
    <mergeCell ref="D18:E18"/>
    <mergeCell ref="F18:G18"/>
    <mergeCell ref="B19:C19"/>
    <mergeCell ref="D19:E19"/>
    <mergeCell ref="L16:M18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  <mergeCell ref="J17:K17"/>
    <mergeCell ref="H18:I18"/>
    <mergeCell ref="J18:K18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K1:O2"/>
    <mergeCell ref="A4:O4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16"/>
  <sheetViews>
    <sheetView topLeftCell="A14" workbookViewId="0">
      <selection activeCell="Q27" sqref="A1:Q27"/>
    </sheetView>
  </sheetViews>
  <sheetFormatPr defaultRowHeight="14.4" x14ac:dyDescent="0.3"/>
  <sheetData>
    <row r="6" ht="57.6" customHeight="1" x14ac:dyDescent="0.3"/>
    <row r="16" ht="27.6" customHeight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16"/>
  <sheetViews>
    <sheetView workbookViewId="0">
      <selection sqref="A1:P20"/>
    </sheetView>
  </sheetViews>
  <sheetFormatPr defaultRowHeight="14.4" x14ac:dyDescent="0.3"/>
  <sheetData>
    <row r="6" ht="57.6" customHeight="1" x14ac:dyDescent="0.3"/>
    <row r="16" ht="32.4" customHeight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16"/>
  <sheetViews>
    <sheetView workbookViewId="0">
      <selection activeCell="N20" sqref="A1:O21"/>
    </sheetView>
  </sheetViews>
  <sheetFormatPr defaultRowHeight="14.4" x14ac:dyDescent="0.3"/>
  <sheetData>
    <row r="6" ht="57.6" customHeight="1" x14ac:dyDescent="0.3"/>
    <row r="16" ht="26.4" customHeight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16"/>
  <sheetViews>
    <sheetView workbookViewId="0">
      <selection sqref="A1:P22"/>
    </sheetView>
  </sheetViews>
  <sheetFormatPr defaultRowHeight="14.4" x14ac:dyDescent="0.3"/>
  <sheetData>
    <row r="6" ht="57.6" customHeight="1" x14ac:dyDescent="0.3"/>
    <row r="15" ht="12.6" customHeight="1" x14ac:dyDescent="0.3"/>
    <row r="16" ht="35.4" customHeight="1" x14ac:dyDescent="0.3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D17" sqref="D17:E17"/>
    </sheetView>
  </sheetViews>
  <sheetFormatPr defaultRowHeight="14.4" x14ac:dyDescent="0.3"/>
  <cols>
    <col min="1" max="1" width="9.77734375" customWidth="1"/>
    <col min="3" max="3" width="7" customWidth="1"/>
    <col min="5" max="5" width="7.21875" customWidth="1"/>
  </cols>
  <sheetData>
    <row r="1" spans="1:15" x14ac:dyDescent="0.3">
      <c r="K1" s="41" t="s">
        <v>0</v>
      </c>
      <c r="L1" s="42"/>
      <c r="M1" s="42"/>
      <c r="N1" s="42"/>
      <c r="O1" s="42"/>
    </row>
    <row r="2" spans="1:15" x14ac:dyDescent="0.3">
      <c r="K2" s="42"/>
      <c r="L2" s="42"/>
      <c r="M2" s="42"/>
      <c r="N2" s="42"/>
      <c r="O2" s="42"/>
    </row>
    <row r="4" spans="1:15" ht="15.6" x14ac:dyDescent="0.3">
      <c r="A4" s="43" t="s">
        <v>20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6" spans="1:15" ht="57.6" x14ac:dyDescent="0.3">
      <c r="A6" s="3" t="s">
        <v>1</v>
      </c>
      <c r="B6" s="45" t="s">
        <v>7</v>
      </c>
      <c r="C6" s="46"/>
      <c r="D6" s="45" t="s">
        <v>2</v>
      </c>
      <c r="E6" s="46"/>
      <c r="F6" s="45" t="s">
        <v>3</v>
      </c>
      <c r="G6" s="46"/>
      <c r="H6" s="45" t="s">
        <v>4</v>
      </c>
      <c r="I6" s="46"/>
      <c r="J6" s="45" t="s">
        <v>5</v>
      </c>
      <c r="K6" s="46"/>
      <c r="L6" s="45" t="s">
        <v>16</v>
      </c>
      <c r="M6" s="46"/>
      <c r="N6" s="45" t="s">
        <v>6</v>
      </c>
      <c r="O6" s="46"/>
    </row>
    <row r="7" spans="1:15" x14ac:dyDescent="0.3">
      <c r="A7" s="6">
        <v>1</v>
      </c>
      <c r="B7" s="27">
        <v>2</v>
      </c>
      <c r="C7" s="26"/>
      <c r="D7" s="27">
        <v>3</v>
      </c>
      <c r="E7" s="26"/>
      <c r="F7" s="27">
        <v>4</v>
      </c>
      <c r="G7" s="26"/>
      <c r="H7" s="27">
        <v>5</v>
      </c>
      <c r="I7" s="26"/>
      <c r="J7" s="27">
        <v>6</v>
      </c>
      <c r="K7" s="26"/>
      <c r="L7" s="27">
        <v>7</v>
      </c>
      <c r="M7" s="26"/>
      <c r="N7" s="27">
        <v>8</v>
      </c>
      <c r="O7" s="26"/>
    </row>
    <row r="8" spans="1:15" x14ac:dyDescent="0.3">
      <c r="A8" s="7">
        <v>3</v>
      </c>
      <c r="B8" s="28">
        <v>50</v>
      </c>
      <c r="C8" s="29"/>
      <c r="D8" s="28">
        <v>2</v>
      </c>
      <c r="E8" s="29"/>
      <c r="F8" s="28">
        <v>15</v>
      </c>
      <c r="G8" s="29"/>
      <c r="H8" s="28">
        <v>0</v>
      </c>
      <c r="I8" s="29"/>
      <c r="J8" s="28">
        <v>0</v>
      </c>
      <c r="K8" s="29"/>
      <c r="L8" s="28">
        <v>4</v>
      </c>
      <c r="M8" s="29"/>
      <c r="N8" s="28">
        <v>130</v>
      </c>
      <c r="O8" s="29"/>
    </row>
    <row r="14" spans="1:15" ht="15.6" x14ac:dyDescent="0.3">
      <c r="A14" s="1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25.2" customHeight="1" x14ac:dyDescent="0.3">
      <c r="A16" s="4" t="s">
        <v>8</v>
      </c>
      <c r="B16" s="30" t="s">
        <v>9</v>
      </c>
      <c r="C16" s="31"/>
      <c r="D16" s="32" t="s">
        <v>29</v>
      </c>
      <c r="E16" s="33"/>
      <c r="F16" s="32" t="s">
        <v>15</v>
      </c>
      <c r="G16" s="33"/>
      <c r="H16" s="30" t="s">
        <v>10</v>
      </c>
      <c r="I16" s="31"/>
      <c r="J16" s="32" t="s">
        <v>18</v>
      </c>
      <c r="K16" s="33"/>
      <c r="L16" s="34"/>
      <c r="M16" s="35"/>
    </row>
    <row r="17" spans="1:13" x14ac:dyDescent="0.3">
      <c r="A17" s="6" t="s">
        <v>12</v>
      </c>
      <c r="B17" s="48" t="s">
        <v>22</v>
      </c>
      <c r="C17" s="48"/>
      <c r="D17" s="49">
        <v>44776</v>
      </c>
      <c r="E17" s="48"/>
      <c r="F17" s="49">
        <v>44818</v>
      </c>
      <c r="G17" s="48"/>
      <c r="H17" s="27">
        <v>5</v>
      </c>
      <c r="I17" s="26"/>
      <c r="J17" s="50">
        <v>15000</v>
      </c>
      <c r="K17" s="50"/>
      <c r="L17" s="34"/>
      <c r="M17" s="35"/>
    </row>
    <row r="18" spans="1:13" x14ac:dyDescent="0.3">
      <c r="A18" s="6" t="s">
        <v>13</v>
      </c>
      <c r="B18" s="27" t="s">
        <v>23</v>
      </c>
      <c r="C18" s="26"/>
      <c r="D18" s="25">
        <v>44796</v>
      </c>
      <c r="E18" s="47"/>
      <c r="F18" s="25">
        <v>44838</v>
      </c>
      <c r="G18" s="47"/>
      <c r="H18" s="27">
        <v>10</v>
      </c>
      <c r="I18" s="26"/>
      <c r="J18" s="51">
        <v>30000</v>
      </c>
      <c r="K18" s="52"/>
      <c r="L18" s="34"/>
      <c r="M18" s="35"/>
    </row>
    <row r="19" spans="1:13" x14ac:dyDescent="0.3">
      <c r="A19" s="36" t="s">
        <v>11</v>
      </c>
      <c r="B19" s="54"/>
      <c r="C19" s="54"/>
      <c r="D19" s="54"/>
      <c r="E19" s="54"/>
      <c r="F19" s="54"/>
      <c r="G19" s="55"/>
      <c r="H19" s="28">
        <v>15</v>
      </c>
      <c r="I19" s="29"/>
      <c r="J19" s="56">
        <v>45000</v>
      </c>
      <c r="K19" s="29"/>
      <c r="L19" s="34"/>
      <c r="M19" s="35"/>
    </row>
  </sheetData>
  <mergeCells count="42">
    <mergeCell ref="A19:G19"/>
    <mergeCell ref="H19:I19"/>
    <mergeCell ref="J19:K19"/>
    <mergeCell ref="L16:M19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  <mergeCell ref="J17:K17"/>
    <mergeCell ref="B18:C18"/>
    <mergeCell ref="D18:E18"/>
    <mergeCell ref="F18:G18"/>
    <mergeCell ref="H18:I18"/>
    <mergeCell ref="J18:K18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K1:O2"/>
    <mergeCell ref="A4:O4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sqref="A1:Q22"/>
    </sheetView>
  </sheetViews>
  <sheetFormatPr defaultRowHeight="14.4" x14ac:dyDescent="0.3"/>
  <cols>
    <col min="1" max="1" width="10.33203125" customWidth="1"/>
    <col min="3" max="3" width="6.44140625" customWidth="1"/>
    <col min="4" max="4" width="10.109375" bestFit="1" customWidth="1"/>
    <col min="5" max="5" width="6.33203125" customWidth="1"/>
    <col min="9" max="9" width="4.33203125" customWidth="1"/>
  </cols>
  <sheetData>
    <row r="1" spans="1:15" x14ac:dyDescent="0.3">
      <c r="K1" s="41" t="s">
        <v>0</v>
      </c>
      <c r="L1" s="42"/>
      <c r="M1" s="42"/>
      <c r="N1" s="42"/>
      <c r="O1" s="42"/>
    </row>
    <row r="2" spans="1:15" x14ac:dyDescent="0.3">
      <c r="K2" s="42"/>
      <c r="L2" s="42"/>
      <c r="M2" s="42"/>
      <c r="N2" s="42"/>
      <c r="O2" s="42"/>
    </row>
    <row r="4" spans="1:15" ht="15.6" x14ac:dyDescent="0.3">
      <c r="A4" s="43" t="s">
        <v>25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6" spans="1:15" ht="57.6" x14ac:dyDescent="0.3">
      <c r="A6" s="3" t="s">
        <v>1</v>
      </c>
      <c r="B6" s="45" t="s">
        <v>7</v>
      </c>
      <c r="C6" s="46"/>
      <c r="D6" s="45" t="s">
        <v>2</v>
      </c>
      <c r="E6" s="46"/>
      <c r="F6" s="45" t="s">
        <v>3</v>
      </c>
      <c r="G6" s="46"/>
      <c r="H6" s="45" t="s">
        <v>4</v>
      </c>
      <c r="I6" s="46"/>
      <c r="J6" s="45" t="s">
        <v>5</v>
      </c>
      <c r="K6" s="46"/>
      <c r="L6" s="45" t="s">
        <v>16</v>
      </c>
      <c r="M6" s="46"/>
      <c r="N6" s="45" t="s">
        <v>6</v>
      </c>
      <c r="O6" s="46"/>
    </row>
    <row r="7" spans="1:15" x14ac:dyDescent="0.3">
      <c r="A7" s="6">
        <v>1</v>
      </c>
      <c r="B7" s="27">
        <v>2</v>
      </c>
      <c r="C7" s="26"/>
      <c r="D7" s="27">
        <v>3</v>
      </c>
      <c r="E7" s="26"/>
      <c r="F7" s="27">
        <v>4</v>
      </c>
      <c r="G7" s="26"/>
      <c r="H7" s="27">
        <v>5</v>
      </c>
      <c r="I7" s="26"/>
      <c r="J7" s="27">
        <v>6</v>
      </c>
      <c r="K7" s="26"/>
      <c r="L7" s="27">
        <v>7</v>
      </c>
      <c r="M7" s="26"/>
      <c r="N7" s="27">
        <v>8</v>
      </c>
      <c r="O7" s="26"/>
    </row>
    <row r="8" spans="1:15" x14ac:dyDescent="0.3">
      <c r="A8" s="7">
        <v>4</v>
      </c>
      <c r="B8" s="28">
        <v>560</v>
      </c>
      <c r="C8" s="29"/>
      <c r="D8" s="28">
        <v>5</v>
      </c>
      <c r="E8" s="29"/>
      <c r="F8" s="28">
        <v>450</v>
      </c>
      <c r="G8" s="29"/>
      <c r="H8" s="28">
        <v>1</v>
      </c>
      <c r="I8" s="29"/>
      <c r="J8" s="28">
        <v>150</v>
      </c>
      <c r="K8" s="29"/>
      <c r="L8" s="28">
        <v>2</v>
      </c>
      <c r="M8" s="29"/>
      <c r="N8" s="28">
        <v>260</v>
      </c>
      <c r="O8" s="29"/>
    </row>
    <row r="11" spans="1:15" hidden="1" x14ac:dyDescent="0.3"/>
    <row r="14" spans="1:15" ht="15.6" x14ac:dyDescent="0.3">
      <c r="A14" s="1" t="s">
        <v>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44.4" customHeight="1" x14ac:dyDescent="0.3">
      <c r="A16" s="4" t="s">
        <v>8</v>
      </c>
      <c r="B16" s="30" t="s">
        <v>9</v>
      </c>
      <c r="C16" s="31"/>
      <c r="D16" s="32" t="s">
        <v>28</v>
      </c>
      <c r="E16" s="33"/>
      <c r="F16" s="32" t="s">
        <v>15</v>
      </c>
      <c r="G16" s="33"/>
      <c r="H16" s="30" t="s">
        <v>10</v>
      </c>
      <c r="I16" s="31"/>
      <c r="J16" s="32" t="s">
        <v>18</v>
      </c>
      <c r="K16" s="33"/>
      <c r="L16" s="34"/>
      <c r="M16" s="35"/>
    </row>
    <row r="17" spans="1:13" x14ac:dyDescent="0.3">
      <c r="A17" s="6" t="s">
        <v>12</v>
      </c>
      <c r="B17" s="48" t="s">
        <v>24</v>
      </c>
      <c r="C17" s="48"/>
      <c r="D17" s="49">
        <v>44811</v>
      </c>
      <c r="E17" s="48"/>
      <c r="F17" s="49">
        <v>44853</v>
      </c>
      <c r="G17" s="48"/>
      <c r="H17" s="27">
        <v>10</v>
      </c>
      <c r="I17" s="26"/>
      <c r="J17" s="50">
        <v>30000</v>
      </c>
      <c r="K17" s="50"/>
      <c r="L17" s="34"/>
      <c r="M17" s="35"/>
    </row>
    <row r="18" spans="1:13" x14ac:dyDescent="0.3">
      <c r="A18" s="6" t="s">
        <v>13</v>
      </c>
      <c r="B18" s="27" t="s">
        <v>27</v>
      </c>
      <c r="C18" s="26"/>
      <c r="D18" s="25">
        <v>44811</v>
      </c>
      <c r="E18" s="47"/>
      <c r="F18" s="25">
        <v>44853</v>
      </c>
      <c r="G18" s="47"/>
      <c r="H18" s="27">
        <v>30</v>
      </c>
      <c r="I18" s="26"/>
      <c r="J18" s="51">
        <v>59920.800000000003</v>
      </c>
      <c r="K18" s="52"/>
      <c r="L18" s="34"/>
      <c r="M18" s="35"/>
    </row>
    <row r="19" spans="1:13" x14ac:dyDescent="0.3">
      <c r="A19" s="6" t="s">
        <v>17</v>
      </c>
      <c r="B19" s="27" t="s">
        <v>30</v>
      </c>
      <c r="C19" s="26"/>
      <c r="D19" s="25">
        <v>44818</v>
      </c>
      <c r="E19" s="47"/>
      <c r="F19" s="25">
        <v>44839</v>
      </c>
      <c r="G19" s="47"/>
      <c r="H19" s="27">
        <v>250</v>
      </c>
      <c r="I19" s="26"/>
      <c r="J19" s="51">
        <v>16651.2</v>
      </c>
      <c r="K19" s="52"/>
      <c r="L19" s="34"/>
      <c r="M19" s="35"/>
    </row>
    <row r="20" spans="1:13" x14ac:dyDescent="0.3">
      <c r="A20" s="6" t="s">
        <v>19</v>
      </c>
      <c r="B20" s="27" t="s">
        <v>31</v>
      </c>
      <c r="C20" s="26"/>
      <c r="D20" s="25">
        <v>44830</v>
      </c>
      <c r="E20" s="47"/>
      <c r="F20" s="25">
        <v>45011</v>
      </c>
      <c r="G20" s="47"/>
      <c r="H20" s="27">
        <v>10</v>
      </c>
      <c r="I20" s="26"/>
      <c r="J20" s="53">
        <v>10000</v>
      </c>
      <c r="K20" s="26"/>
      <c r="L20" s="34"/>
      <c r="M20" s="35"/>
    </row>
    <row r="21" spans="1:13" x14ac:dyDescent="0.3">
      <c r="A21" s="8">
        <v>5</v>
      </c>
      <c r="B21" s="27" t="s">
        <v>32</v>
      </c>
      <c r="C21" s="26"/>
      <c r="D21" s="25">
        <v>44834</v>
      </c>
      <c r="E21" s="47"/>
      <c r="F21" s="25">
        <v>45015</v>
      </c>
      <c r="G21" s="47"/>
      <c r="H21" s="27">
        <v>150</v>
      </c>
      <c r="I21" s="26"/>
      <c r="J21" s="53">
        <v>16651.2</v>
      </c>
      <c r="K21" s="57"/>
      <c r="L21" s="34"/>
      <c r="M21" s="35"/>
    </row>
    <row r="22" spans="1:13" x14ac:dyDescent="0.3">
      <c r="A22" s="36" t="s">
        <v>11</v>
      </c>
      <c r="B22" s="54"/>
      <c r="C22" s="54"/>
      <c r="D22" s="54"/>
      <c r="E22" s="54"/>
      <c r="F22" s="54"/>
      <c r="G22" s="55"/>
      <c r="H22" s="28">
        <v>450</v>
      </c>
      <c r="I22" s="29"/>
      <c r="J22" s="56">
        <f>J21+J20+J19+J18+J17</f>
        <v>133223.20000000001</v>
      </c>
      <c r="K22" s="29"/>
      <c r="L22" s="34"/>
      <c r="M22" s="35"/>
    </row>
  </sheetData>
  <mergeCells count="57">
    <mergeCell ref="A22:G22"/>
    <mergeCell ref="H22:I22"/>
    <mergeCell ref="J22:K22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L16:M22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  <mergeCell ref="J17:K17"/>
    <mergeCell ref="B18:C18"/>
    <mergeCell ref="D18:E18"/>
    <mergeCell ref="F18:G18"/>
    <mergeCell ref="H18:I18"/>
    <mergeCell ref="J18:K1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H21:I21"/>
    <mergeCell ref="J21:K21"/>
    <mergeCell ref="K1:O2"/>
    <mergeCell ref="A4:O4"/>
    <mergeCell ref="B6:C6"/>
    <mergeCell ref="D6:E6"/>
    <mergeCell ref="F6:G6"/>
    <mergeCell ref="H6:I6"/>
    <mergeCell ref="J6:K6"/>
    <mergeCell ref="L6:M6"/>
    <mergeCell ref="N6:O6"/>
    <mergeCell ref="N7:O7"/>
    <mergeCell ref="B8:C8"/>
    <mergeCell ref="D8:E8"/>
    <mergeCell ref="F8:G8"/>
    <mergeCell ref="H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Январь 2023</vt:lpstr>
      <vt:lpstr>Февраль 2023</vt:lpstr>
      <vt:lpstr>Март 2023</vt:lpstr>
      <vt:lpstr>Апрель 2022</vt:lpstr>
      <vt:lpstr>Май 2022</vt:lpstr>
      <vt:lpstr>Июнь 2022</vt:lpstr>
      <vt:lpstr>Июль 2022</vt:lpstr>
      <vt:lpstr>Август 2022</vt:lpstr>
      <vt:lpstr>Сентябрь 2022</vt:lpstr>
      <vt:lpstr>Октябрь 2022</vt:lpstr>
      <vt:lpstr>Ноябрь 2022</vt:lpstr>
      <vt:lpstr>Апрель 2023</vt:lpstr>
      <vt:lpstr>Май 2023</vt:lpstr>
      <vt:lpstr>Июнь 2023</vt:lpstr>
      <vt:lpstr>Июль 2023</vt:lpstr>
      <vt:lpstr>Август 2023</vt:lpstr>
      <vt:lpstr>Сентябрь 2023</vt:lpstr>
      <vt:lpstr>Октябрь 2023</vt:lpstr>
      <vt:lpstr>Ноябрь 2023</vt:lpstr>
      <vt:lpstr>Декабрь 2023</vt:lpstr>
      <vt:lpstr>Декабрь 2022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2022-03-02T12:26:57Z</dcterms:created>
  <dcterms:modified xsi:type="dcterms:W3CDTF">2024-02-07T13:28:36Z</dcterms:modified>
</cp:coreProperties>
</file>